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10046MGH\Desktop\R6年末調整\"/>
    </mc:Choice>
  </mc:AlternateContent>
  <xr:revisionPtr revIDLastSave="0" documentId="13_ncr:1_{477C9C51-7A0E-49AF-9629-AA4902701374}" xr6:coauthVersionLast="47" xr6:coauthVersionMax="47" xr10:uidLastSave="{00000000-0000-0000-0000-000000000000}"/>
  <bookViews>
    <workbookView xWindow="-120" yWindow="-120" windowWidth="29040" windowHeight="15720" xr2:uid="{00000000-000D-0000-FFFF-FFFF00000000}"/>
  </bookViews>
  <sheets>
    <sheet name="様式" sheetId="3" r:id="rId1"/>
    <sheet name="記載例" sheetId="9" r:id="rId2"/>
    <sheet name="職員所属一覧" sheetId="11" state="hidden" r:id="rId3"/>
    <sheet name="簡易計算シート" sheetId="4" state="hidden" r:id="rId4"/>
  </sheets>
  <definedNames>
    <definedName name="_xlnm.Print_Area" localSheetId="1">記載例!$A$1:$BF$58</definedName>
    <definedName name="_xlnm.Print_Area" localSheetId="0">様式!$A$1:$BF$106</definedName>
    <definedName name="通勤台帳">#REF!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42" i="9" l="1"/>
  <c r="BA42" i="3"/>
  <c r="BA55" i="9" l="1"/>
  <c r="T50" i="9"/>
  <c r="T48" i="9"/>
  <c r="J38" i="9"/>
  <c r="AC39" i="9" s="1"/>
  <c r="AC50" i="9" l="1"/>
  <c r="AC48" i="9"/>
  <c r="M8" i="4" l="1"/>
  <c r="M7" i="4"/>
  <c r="L8" i="4"/>
  <c r="L7" i="4"/>
  <c r="L13" i="4" l="1"/>
  <c r="BB25" i="3" s="1"/>
  <c r="L12" i="4"/>
  <c r="H9" i="4"/>
  <c r="H8" i="4"/>
  <c r="H7" i="4"/>
  <c r="G9" i="4"/>
  <c r="G8" i="4"/>
  <c r="G7" i="4"/>
  <c r="G12" i="4" s="1"/>
  <c r="C10" i="4"/>
  <c r="C9" i="4"/>
  <c r="D10" i="4"/>
  <c r="D9" i="4"/>
  <c r="D8" i="4"/>
  <c r="D7" i="4"/>
  <c r="C8" i="4"/>
  <c r="C7" i="4"/>
  <c r="L17" i="4" l="1"/>
  <c r="BA29" i="3" s="1"/>
  <c r="L16" i="4"/>
  <c r="G13" i="4"/>
  <c r="J49" i="3" s="1"/>
  <c r="C12" i="4"/>
  <c r="J26" i="3" s="1"/>
  <c r="BB22" i="3"/>
  <c r="J46" i="3"/>
  <c r="T48" i="3" s="1"/>
  <c r="C13" i="4"/>
  <c r="T29" i="9" s="1"/>
  <c r="J38" i="3"/>
  <c r="T27" i="3" l="1"/>
  <c r="T27" i="9"/>
  <c r="AC29" i="9" s="1"/>
  <c r="AB54" i="9" s="1"/>
  <c r="L18" i="4"/>
  <c r="J28" i="3"/>
  <c r="AN29" i="3"/>
  <c r="AC27" i="9" l="1"/>
  <c r="BA32" i="3"/>
  <c r="BA55" i="3"/>
  <c r="T50" i="3" l="1"/>
  <c r="T29" i="3"/>
  <c r="AC27" i="3" s="1"/>
  <c r="AC39" i="3"/>
  <c r="AC50" i="3" l="1"/>
  <c r="AC29" i="3"/>
  <c r="AC48" i="3"/>
  <c r="AB54" i="3" l="1"/>
</calcChain>
</file>

<file path=xl/sharedStrings.xml><?xml version="1.0" encoding="utf-8"?>
<sst xmlns="http://schemas.openxmlformats.org/spreadsheetml/2006/main" count="657" uniqueCount="414">
  <si>
    <t>給与の支払者の
名称（氏名）</t>
    <rPh sb="0" eb="1">
      <t>キュウ</t>
    </rPh>
    <rPh sb="1" eb="2">
      <t>クミ</t>
    </rPh>
    <rPh sb="3" eb="4">
      <t>シ</t>
    </rPh>
    <rPh sb="4" eb="5">
      <t>バライ</t>
    </rPh>
    <rPh sb="5" eb="6">
      <t>シャ</t>
    </rPh>
    <phoneticPr fontId="3"/>
  </si>
  <si>
    <t>給与の支払者の
法人番号</t>
    <rPh sb="0" eb="1">
      <t>キュウ</t>
    </rPh>
    <rPh sb="1" eb="2">
      <t>クミ</t>
    </rPh>
    <rPh sb="3" eb="4">
      <t>シ</t>
    </rPh>
    <rPh sb="4" eb="5">
      <t>バライ</t>
    </rPh>
    <rPh sb="5" eb="6">
      <t>シャ</t>
    </rPh>
    <rPh sb="8" eb="9">
      <t>ホウ</t>
    </rPh>
    <rPh sb="9" eb="10">
      <t>ヒト</t>
    </rPh>
    <rPh sb="10" eb="11">
      <t>バン</t>
    </rPh>
    <rPh sb="11" eb="12">
      <t>ゴウ</t>
    </rPh>
    <phoneticPr fontId="3"/>
  </si>
  <si>
    <t>※この申告書の提出を受けた給与の支払者（個人を除きます。）が記載してください。</t>
    <rPh sb="3" eb="6">
      <t>シンコクショ</t>
    </rPh>
    <rPh sb="7" eb="9">
      <t>テイシュツ</t>
    </rPh>
    <rPh sb="10" eb="11">
      <t>ウ</t>
    </rPh>
    <rPh sb="13" eb="15">
      <t>キュウヨ</t>
    </rPh>
    <rPh sb="16" eb="18">
      <t>シハライ</t>
    </rPh>
    <rPh sb="18" eb="19">
      <t>シャ</t>
    </rPh>
    <rPh sb="20" eb="22">
      <t>コジン</t>
    </rPh>
    <rPh sb="23" eb="24">
      <t>ノゾ</t>
    </rPh>
    <rPh sb="30" eb="32">
      <t>キサイ</t>
    </rPh>
    <phoneticPr fontId="3"/>
  </si>
  <si>
    <t>あなたの住所
又 は  居  所</t>
    <rPh sb="4" eb="6">
      <t>ジュウショ</t>
    </rPh>
    <rPh sb="7" eb="8">
      <t>マタ</t>
    </rPh>
    <rPh sb="12" eb="13">
      <t>イ</t>
    </rPh>
    <rPh sb="15" eb="16">
      <t>ショ</t>
    </rPh>
    <phoneticPr fontId="3"/>
  </si>
  <si>
    <t>保険等の
種類</t>
    <rPh sb="0" eb="1">
      <t>ホ</t>
    </rPh>
    <rPh sb="1" eb="2">
      <t>ケン</t>
    </rPh>
    <rPh sb="2" eb="3">
      <t>トウ</t>
    </rPh>
    <rPh sb="5" eb="6">
      <t>タネ</t>
    </rPh>
    <rPh sb="6" eb="7">
      <t>タグイ</t>
    </rPh>
    <phoneticPr fontId="3"/>
  </si>
  <si>
    <t>保険期間
又は
年金支払
期       間</t>
    <rPh sb="0" eb="2">
      <t>ホケン</t>
    </rPh>
    <rPh sb="2" eb="4">
      <t>キカン</t>
    </rPh>
    <rPh sb="5" eb="6">
      <t>マタ</t>
    </rPh>
    <rPh sb="8" eb="10">
      <t>ネンキン</t>
    </rPh>
    <rPh sb="10" eb="12">
      <t>シハラ</t>
    </rPh>
    <rPh sb="13" eb="14">
      <t>キ</t>
    </rPh>
    <rPh sb="21" eb="22">
      <t>アイダ</t>
    </rPh>
    <phoneticPr fontId="3"/>
  </si>
  <si>
    <t>保　険　等　の
契約者の氏名</t>
    <rPh sb="0" eb="1">
      <t>ホ</t>
    </rPh>
    <rPh sb="2" eb="3">
      <t>ケン</t>
    </rPh>
    <rPh sb="4" eb="5">
      <t>トウ</t>
    </rPh>
    <rPh sb="8" eb="11">
      <t>ケイヤクシャ</t>
    </rPh>
    <rPh sb="12" eb="14">
      <t>シメイ</t>
    </rPh>
    <phoneticPr fontId="3"/>
  </si>
  <si>
    <t>保険金等の受取人</t>
    <rPh sb="0" eb="3">
      <t>ホケンキン</t>
    </rPh>
    <rPh sb="3" eb="4">
      <t>トウ</t>
    </rPh>
    <rPh sb="5" eb="7">
      <t>ウケトリ</t>
    </rPh>
    <rPh sb="7" eb="8">
      <t>ニン</t>
    </rPh>
    <phoneticPr fontId="3"/>
  </si>
  <si>
    <t>新・旧
の
区分</t>
    <rPh sb="0" eb="1">
      <t>シン</t>
    </rPh>
    <rPh sb="2" eb="3">
      <t>キュウ</t>
    </rPh>
    <rPh sb="6" eb="8">
      <t>クブン</t>
    </rPh>
    <phoneticPr fontId="3"/>
  </si>
  <si>
    <t>地　震　保　険　料　控　除</t>
    <rPh sb="0" eb="1">
      <t>チ</t>
    </rPh>
    <rPh sb="2" eb="3">
      <t>シン</t>
    </rPh>
    <rPh sb="4" eb="5">
      <t>ホ</t>
    </rPh>
    <rPh sb="6" eb="7">
      <t>ケン</t>
    </rPh>
    <rPh sb="8" eb="9">
      <t>ハカル</t>
    </rPh>
    <rPh sb="10" eb="11">
      <t>ビカエル</t>
    </rPh>
    <rPh sb="12" eb="13">
      <t>ジョ</t>
    </rPh>
    <phoneticPr fontId="3"/>
  </si>
  <si>
    <t>保険会社等
の名称</t>
    <rPh sb="0" eb="1">
      <t>タモツ</t>
    </rPh>
    <rPh sb="1" eb="2">
      <t>ケン</t>
    </rPh>
    <rPh sb="2" eb="3">
      <t>カイ</t>
    </rPh>
    <rPh sb="3" eb="4">
      <t>シャ</t>
    </rPh>
    <rPh sb="4" eb="5">
      <t>トウ</t>
    </rPh>
    <rPh sb="7" eb="8">
      <t>ナ</t>
    </rPh>
    <rPh sb="8" eb="9">
      <t>ショウ</t>
    </rPh>
    <phoneticPr fontId="3"/>
  </si>
  <si>
    <t>保険等の
種類（目的）</t>
    <rPh sb="0" eb="1">
      <t>ホ</t>
    </rPh>
    <rPh sb="1" eb="2">
      <t>ケン</t>
    </rPh>
    <rPh sb="2" eb="3">
      <t>トウ</t>
    </rPh>
    <rPh sb="5" eb="7">
      <t>シュルイ</t>
    </rPh>
    <rPh sb="8" eb="10">
      <t>モクテキ</t>
    </rPh>
    <phoneticPr fontId="3"/>
  </si>
  <si>
    <t>地震保険料
又は旧長期
損害保険料
区分</t>
    <rPh sb="0" eb="2">
      <t>ジシン</t>
    </rPh>
    <rPh sb="2" eb="5">
      <t>ホケンリョウ</t>
    </rPh>
    <rPh sb="6" eb="7">
      <t>マタ</t>
    </rPh>
    <rPh sb="8" eb="9">
      <t>キュウ</t>
    </rPh>
    <rPh sb="9" eb="11">
      <t>チョウキ</t>
    </rPh>
    <rPh sb="12" eb="14">
      <t>ソンガイ</t>
    </rPh>
    <rPh sb="14" eb="17">
      <t>ホケンリョウ</t>
    </rPh>
    <rPh sb="18" eb="20">
      <t>クブン</t>
    </rPh>
    <phoneticPr fontId="3"/>
  </si>
  <si>
    <t>◎　この申告書の記載に当たっては、裏面の説明をお読みください。</t>
    <rPh sb="4" eb="7">
      <t>シンコクショ</t>
    </rPh>
    <rPh sb="8" eb="10">
      <t>キサイ</t>
    </rPh>
    <rPh sb="11" eb="12">
      <t>ア</t>
    </rPh>
    <rPh sb="17" eb="19">
      <t>ウラメン</t>
    </rPh>
    <rPh sb="20" eb="22">
      <t>セツメイ</t>
    </rPh>
    <rPh sb="24" eb="25">
      <t>ヨ</t>
    </rPh>
    <phoneticPr fontId="3"/>
  </si>
  <si>
    <t>氏　　　　名</t>
    <rPh sb="0" eb="1">
      <t>シ</t>
    </rPh>
    <rPh sb="5" eb="6">
      <t>メイ</t>
    </rPh>
    <phoneticPr fontId="3"/>
  </si>
  <si>
    <t>保険等の対象となった家
屋等に居住又は家財を
利用している者等の氏名</t>
    <rPh sb="10" eb="11">
      <t>イエ</t>
    </rPh>
    <rPh sb="12" eb="13">
      <t>ヤ</t>
    </rPh>
    <rPh sb="13" eb="14">
      <t>トウ</t>
    </rPh>
    <rPh sb="15" eb="17">
      <t>キョジュウ</t>
    </rPh>
    <rPh sb="17" eb="18">
      <t>マタ</t>
    </rPh>
    <rPh sb="19" eb="20">
      <t>イエ</t>
    </rPh>
    <rPh sb="20" eb="21">
      <t>ザイ</t>
    </rPh>
    <rPh sb="23" eb="25">
      <t>リヨウ</t>
    </rPh>
    <rPh sb="29" eb="30">
      <t>モノ</t>
    </rPh>
    <rPh sb="30" eb="31">
      <t>トウ</t>
    </rPh>
    <rPh sb="32" eb="34">
      <t>シメイ</t>
    </rPh>
    <phoneticPr fontId="3"/>
  </si>
  <si>
    <t>あなた
との
続 　柄</t>
    <rPh sb="7" eb="8">
      <t>ゾク</t>
    </rPh>
    <rPh sb="10" eb="11">
      <t>エ</t>
    </rPh>
    <phoneticPr fontId="3"/>
  </si>
  <si>
    <t>(a)</t>
  </si>
  <si>
    <t>円</t>
    <rPh sb="0" eb="1">
      <t>エン</t>
    </rPh>
    <phoneticPr fontId="3"/>
  </si>
  <si>
    <t>　Ⓐのうち地震保険料の金額の合計額</t>
    <rPh sb="5" eb="7">
      <t>ジシン</t>
    </rPh>
    <rPh sb="7" eb="10">
      <t>ホケンリョウ</t>
    </rPh>
    <rPh sb="11" eb="13">
      <t>キンガク</t>
    </rPh>
    <rPh sb="14" eb="16">
      <t>ゴウケイ</t>
    </rPh>
    <rPh sb="16" eb="17">
      <t>ガク</t>
    </rPh>
    <phoneticPr fontId="3"/>
  </si>
  <si>
    <t>Ⓑ</t>
  </si>
  <si>
    <t>Ⓒ</t>
  </si>
  <si>
    <t>（最高40,000円）</t>
    <rPh sb="1" eb="3">
      <t>サイコウ</t>
    </rPh>
    <rPh sb="9" eb="10">
      <t>エン</t>
    </rPh>
    <phoneticPr fontId="3"/>
  </si>
  <si>
    <t>計（①＋②）</t>
    <rPh sb="0" eb="1">
      <t>ケイ</t>
    </rPh>
    <phoneticPr fontId="3"/>
  </si>
  <si>
    <t>地震保険料
控除額</t>
    <rPh sb="0" eb="2">
      <t>ジシン</t>
    </rPh>
    <rPh sb="2" eb="5">
      <t>ホケンリョウ</t>
    </rPh>
    <rPh sb="6" eb="7">
      <t>ヒカエ</t>
    </rPh>
    <rPh sb="7" eb="8">
      <t>ジョ</t>
    </rPh>
    <rPh sb="8" eb="9">
      <t>ガク</t>
    </rPh>
    <phoneticPr fontId="3"/>
  </si>
  <si>
    <t>（最高15,000円）</t>
  </si>
  <si>
    <t>（最高50,000円）</t>
    <rPh sb="1" eb="3">
      <t>サイコウ</t>
    </rPh>
    <rPh sb="9" eb="10">
      <t>エン</t>
    </rPh>
    <phoneticPr fontId="3"/>
  </si>
  <si>
    <t>②と③のいずれ
か大きい金額</t>
    <rPh sb="9" eb="10">
      <t>オオ</t>
    </rPh>
    <rPh sb="12" eb="14">
      <t>キンガク</t>
    </rPh>
    <phoneticPr fontId="3"/>
  </si>
  <si>
    <t>㋑</t>
    <phoneticPr fontId="3"/>
  </si>
  <si>
    <t>（最高50,000円）</t>
    <rPh sb="1" eb="3">
      <t>サイコウ</t>
    </rPh>
    <rPh sb="5" eb="10">
      <t>０００エン</t>
    </rPh>
    <phoneticPr fontId="3"/>
  </si>
  <si>
    <t>社会保険
の  種  類</t>
    <rPh sb="0" eb="2">
      <t>シャカイ</t>
    </rPh>
    <rPh sb="2" eb="4">
      <t>ホケン</t>
    </rPh>
    <rPh sb="8" eb="9">
      <t>タネ</t>
    </rPh>
    <rPh sb="11" eb="12">
      <t>タグイ</t>
    </rPh>
    <phoneticPr fontId="3"/>
  </si>
  <si>
    <t>保険料支払先
の　　 名　　称</t>
    <rPh sb="11" eb="12">
      <t>メイ</t>
    </rPh>
    <rPh sb="14" eb="15">
      <t>ショウ</t>
    </rPh>
    <phoneticPr fontId="3"/>
  </si>
  <si>
    <t>保険料を負担することになっている人</t>
    <rPh sb="0" eb="3">
      <t>ホケンリョウ</t>
    </rPh>
    <rPh sb="4" eb="6">
      <t>フタン</t>
    </rPh>
    <rPh sb="16" eb="17">
      <t>ヒト</t>
    </rPh>
    <phoneticPr fontId="3"/>
  </si>
  <si>
    <t>あなたが本年中に支
払った保険料の金額</t>
    <phoneticPr fontId="3"/>
  </si>
  <si>
    <t>氏　　名</t>
    <rPh sb="0" eb="1">
      <t>シ</t>
    </rPh>
    <rPh sb="3" eb="4">
      <t>メイ</t>
    </rPh>
    <phoneticPr fontId="3"/>
  </si>
  <si>
    <t>あなたとの続柄</t>
    <rPh sb="5" eb="7">
      <t>ツヅキガラ</t>
    </rPh>
    <phoneticPr fontId="3"/>
  </si>
  <si>
    <t>(a)の金額の合計額</t>
    <rPh sb="4" eb="6">
      <t>キンガク</t>
    </rPh>
    <rPh sb="7" eb="9">
      <t>ゴウケイ</t>
    </rPh>
    <rPh sb="9" eb="10">
      <t>ガク</t>
    </rPh>
    <phoneticPr fontId="3"/>
  </si>
  <si>
    <t>Ｃ</t>
    <phoneticPr fontId="3"/>
  </si>
  <si>
    <t>合　　計　　（ 控 除 額 ）</t>
    <rPh sb="0" eb="1">
      <t>ア</t>
    </rPh>
    <rPh sb="3" eb="4">
      <t>ケイ</t>
    </rPh>
    <rPh sb="8" eb="9">
      <t>ヒカエ</t>
    </rPh>
    <rPh sb="10" eb="11">
      <t>ジョ</t>
    </rPh>
    <rPh sb="12" eb="13">
      <t>ガク</t>
    </rPh>
    <phoneticPr fontId="3"/>
  </si>
  <si>
    <t>種　　　　　類</t>
    <rPh sb="0" eb="1">
      <t>タネ</t>
    </rPh>
    <rPh sb="6" eb="7">
      <t>タグイ</t>
    </rPh>
    <phoneticPr fontId="3"/>
  </si>
  <si>
    <t>あなたが本年中に支
払った掛金の金額</t>
    <rPh sb="13" eb="15">
      <t>カケキン</t>
    </rPh>
    <phoneticPr fontId="3"/>
  </si>
  <si>
    <t>計（④＋⑤）</t>
    <rPh sb="0" eb="1">
      <t>ケイ</t>
    </rPh>
    <phoneticPr fontId="3"/>
  </si>
  <si>
    <t>独立行政法人中小企業基盤整備機構の共済契約の掛金</t>
    <rPh sb="0" eb="2">
      <t>ドクリツ</t>
    </rPh>
    <rPh sb="2" eb="4">
      <t>ギョウセイ</t>
    </rPh>
    <rPh sb="4" eb="6">
      <t>ホウジン</t>
    </rPh>
    <rPh sb="6" eb="8">
      <t>チュウショウ</t>
    </rPh>
    <rPh sb="8" eb="10">
      <t>キギョウ</t>
    </rPh>
    <rPh sb="10" eb="12">
      <t>キバン</t>
    </rPh>
    <rPh sb="12" eb="14">
      <t>セイビ</t>
    </rPh>
    <rPh sb="14" eb="16">
      <t>キコウ</t>
    </rPh>
    <rPh sb="17" eb="19">
      <t>キョウサイ</t>
    </rPh>
    <rPh sb="19" eb="21">
      <t>ケイヤク</t>
    </rPh>
    <rPh sb="22" eb="24">
      <t>カケキン</t>
    </rPh>
    <phoneticPr fontId="3"/>
  </si>
  <si>
    <t>⑤と⑥のいずれ
か大きい金額</t>
    <rPh sb="9" eb="10">
      <t>オオ</t>
    </rPh>
    <rPh sb="12" eb="14">
      <t>キンガク</t>
    </rPh>
    <phoneticPr fontId="3"/>
  </si>
  <si>
    <t>計　算　式　Ⅰ　（新保険料等用）　※</t>
    <rPh sb="0" eb="1">
      <t>ケイ</t>
    </rPh>
    <rPh sb="2" eb="3">
      <t>サン</t>
    </rPh>
    <rPh sb="4" eb="5">
      <t>シキ</t>
    </rPh>
    <rPh sb="9" eb="13">
      <t>シンホケンリョウ</t>
    </rPh>
    <rPh sb="13" eb="14">
      <t>トウ</t>
    </rPh>
    <rPh sb="14" eb="15">
      <t>ヨウ</t>
    </rPh>
    <phoneticPr fontId="3"/>
  </si>
  <si>
    <t>計　算　式　Ⅱ　（旧保険料等用）　※</t>
    <rPh sb="0" eb="1">
      <t>ケイ</t>
    </rPh>
    <rPh sb="2" eb="3">
      <t>サン</t>
    </rPh>
    <rPh sb="4" eb="5">
      <t>シキ</t>
    </rPh>
    <rPh sb="9" eb="13">
      <t>キュウホケンリョウ</t>
    </rPh>
    <rPh sb="13" eb="14">
      <t>トウ</t>
    </rPh>
    <rPh sb="14" eb="15">
      <t>ヨウ</t>
    </rPh>
    <phoneticPr fontId="3"/>
  </si>
  <si>
    <t>Ａ、Ｃ又はＤの金額</t>
    <rPh sb="3" eb="4">
      <t>マタ</t>
    </rPh>
    <rPh sb="7" eb="9">
      <t>キンガク</t>
    </rPh>
    <phoneticPr fontId="3"/>
  </si>
  <si>
    <t>控除額の計算式</t>
    <rPh sb="0" eb="2">
      <t>コウジョ</t>
    </rPh>
    <rPh sb="2" eb="3">
      <t>ガク</t>
    </rPh>
    <rPh sb="4" eb="6">
      <t>ケイサン</t>
    </rPh>
    <rPh sb="6" eb="7">
      <t>シキ</t>
    </rPh>
    <phoneticPr fontId="3"/>
  </si>
  <si>
    <t>Ｂ又はＥの金額</t>
    <rPh sb="1" eb="2">
      <t>マタ</t>
    </rPh>
    <rPh sb="5" eb="7">
      <t>キンガク</t>
    </rPh>
    <phoneticPr fontId="3"/>
  </si>
  <si>
    <t>20,000円以下</t>
    <rPh sb="6" eb="7">
      <t>エン</t>
    </rPh>
    <rPh sb="7" eb="9">
      <t>イカ</t>
    </rPh>
    <phoneticPr fontId="3"/>
  </si>
  <si>
    <t>Ａ、Ｃ又はＤの全額</t>
    <rPh sb="3" eb="4">
      <t>マタ</t>
    </rPh>
    <rPh sb="7" eb="9">
      <t>ゼンガク</t>
    </rPh>
    <phoneticPr fontId="3"/>
  </si>
  <si>
    <t>25,000円以下</t>
    <rPh sb="6" eb="7">
      <t>エン</t>
    </rPh>
    <rPh sb="7" eb="9">
      <t>イカ</t>
    </rPh>
    <phoneticPr fontId="3"/>
  </si>
  <si>
    <t>Ｂ又はＥの全額</t>
    <rPh sb="1" eb="2">
      <t>マタ</t>
    </rPh>
    <rPh sb="5" eb="7">
      <t>ゼンガク</t>
    </rPh>
    <phoneticPr fontId="3"/>
  </si>
  <si>
    <t>心身障害者扶養共済制度に関する契約の掛金</t>
    <rPh sb="0" eb="2">
      <t>シンシン</t>
    </rPh>
    <rPh sb="2" eb="5">
      <t>ショウガイシャ</t>
    </rPh>
    <rPh sb="5" eb="7">
      <t>フヨウ</t>
    </rPh>
    <rPh sb="7" eb="9">
      <t>キョウサイ</t>
    </rPh>
    <rPh sb="9" eb="11">
      <t>セイド</t>
    </rPh>
    <rPh sb="12" eb="13">
      <t>カン</t>
    </rPh>
    <rPh sb="15" eb="17">
      <t>ケイヤク</t>
    </rPh>
    <rPh sb="18" eb="20">
      <t>カケキン</t>
    </rPh>
    <phoneticPr fontId="3"/>
  </si>
  <si>
    <t>20,001円から40,000円まで</t>
    <rPh sb="6" eb="7">
      <t>エン</t>
    </rPh>
    <rPh sb="11" eb="16">
      <t>０００エン</t>
    </rPh>
    <phoneticPr fontId="3"/>
  </si>
  <si>
    <t>25,001円から50,000円まで</t>
    <rPh sb="6" eb="7">
      <t>エン</t>
    </rPh>
    <rPh sb="11" eb="16">
      <t>０００エン</t>
    </rPh>
    <phoneticPr fontId="3"/>
  </si>
  <si>
    <t>40,001円から80,000円まで</t>
    <rPh sb="2" eb="7">
      <t>００１エン</t>
    </rPh>
    <rPh sb="11" eb="16">
      <t>０００エン</t>
    </rPh>
    <phoneticPr fontId="3"/>
  </si>
  <si>
    <t>50,001円から100,000円まで</t>
    <rPh sb="2" eb="7">
      <t>００１エン</t>
    </rPh>
    <rPh sb="12" eb="17">
      <t>０００エン</t>
    </rPh>
    <phoneticPr fontId="3"/>
  </si>
  <si>
    <t>80,001円以上</t>
    <rPh sb="2" eb="9">
      <t>００１エンイジョウ</t>
    </rPh>
    <phoneticPr fontId="3"/>
  </si>
  <si>
    <t>一律に40,000円</t>
    <rPh sb="0" eb="2">
      <t>イチリツ</t>
    </rPh>
    <rPh sb="5" eb="10">
      <t>０００エン</t>
    </rPh>
    <phoneticPr fontId="3"/>
  </si>
  <si>
    <t>100,001円以上</t>
    <rPh sb="3" eb="10">
      <t>００１エンイジョウ</t>
    </rPh>
    <phoneticPr fontId="3"/>
  </si>
  <si>
    <t>一律に50,000円</t>
    <rPh sb="0" eb="2">
      <t>イチリツ</t>
    </rPh>
    <rPh sb="5" eb="10">
      <t>０００エン</t>
    </rPh>
    <phoneticPr fontId="3"/>
  </si>
  <si>
    <t>※　控除額の計算において算出した金額に１円未満の端数があるときは、その端数を切り上げます。</t>
    <rPh sb="2" eb="4">
      <t>コウジョ</t>
    </rPh>
    <rPh sb="4" eb="5">
      <t>ガク</t>
    </rPh>
    <rPh sb="6" eb="8">
      <t>ケイサン</t>
    </rPh>
    <rPh sb="12" eb="14">
      <t>サンシュツ</t>
    </rPh>
    <rPh sb="16" eb="18">
      <t>キンガク</t>
    </rPh>
    <rPh sb="20" eb="21">
      <t>エン</t>
    </rPh>
    <rPh sb="21" eb="23">
      <t>ミマン</t>
    </rPh>
    <rPh sb="24" eb="26">
      <t>ハスウ</t>
    </rPh>
    <rPh sb="35" eb="37">
      <t>ハスウ</t>
    </rPh>
    <rPh sb="38" eb="39">
      <t>キ</t>
    </rPh>
    <rPh sb="40" eb="41">
      <t>ア</t>
    </rPh>
    <phoneticPr fontId="3"/>
  </si>
  <si>
    <t>妻</t>
    <rPh sb="0" eb="1">
      <t>ツマ</t>
    </rPh>
    <phoneticPr fontId="2"/>
  </si>
  <si>
    <t>全労災</t>
    <rPh sb="0" eb="1">
      <t>ゼン</t>
    </rPh>
    <rPh sb="1" eb="3">
      <t>ロウサイ</t>
    </rPh>
    <phoneticPr fontId="2"/>
  </si>
  <si>
    <t>本人</t>
    <rPh sb="0" eb="2">
      <t>ホンニン</t>
    </rPh>
    <phoneticPr fontId="2"/>
  </si>
  <si>
    <t>市</t>
    <rPh sb="0" eb="1">
      <t>シ</t>
    </rPh>
    <phoneticPr fontId="2"/>
  </si>
  <si>
    <t>国民年金</t>
    <rPh sb="0" eb="2">
      <t>コクミン</t>
    </rPh>
    <rPh sb="2" eb="4">
      <t>ネンキン</t>
    </rPh>
    <phoneticPr fontId="2"/>
  </si>
  <si>
    <t>日本年金機構</t>
    <rPh sb="0" eb="2">
      <t>ニホン</t>
    </rPh>
    <rPh sb="2" eb="4">
      <t>ネンキン</t>
    </rPh>
    <rPh sb="4" eb="6">
      <t>キコウ</t>
    </rPh>
    <phoneticPr fontId="2"/>
  </si>
  <si>
    <t>子</t>
    <rPh sb="0" eb="1">
      <t>コ</t>
    </rPh>
    <phoneticPr fontId="2"/>
  </si>
  <si>
    <t>所轄税務署長</t>
    <phoneticPr fontId="3"/>
  </si>
  <si>
    <t>尾道市長　　平谷 祐宏</t>
    <rPh sb="0" eb="4">
      <t>オノミチシチョウ</t>
    </rPh>
    <rPh sb="6" eb="8">
      <t>ヒラタニ</t>
    </rPh>
    <rPh sb="9" eb="10">
      <t>ユウ</t>
    </rPh>
    <rPh sb="10" eb="11">
      <t>ヒロシ</t>
    </rPh>
    <phoneticPr fontId="3"/>
  </si>
  <si>
    <t>（ フ リ ガ ナ ）
あなたの氏名</t>
    <phoneticPr fontId="3"/>
  </si>
  <si>
    <t>尾　道</t>
    <rPh sb="0" eb="1">
      <t>オ</t>
    </rPh>
    <rPh sb="2" eb="3">
      <t>ミチ</t>
    </rPh>
    <phoneticPr fontId="3"/>
  </si>
  <si>
    <t>税務署長</t>
    <phoneticPr fontId="3"/>
  </si>
  <si>
    <t>給与の支払者の
所在地（住所）</t>
    <phoneticPr fontId="3"/>
  </si>
  <si>
    <t>尾道市久保一丁目１５番１号</t>
    <rPh sb="0" eb="3">
      <t>オノミチシ</t>
    </rPh>
    <rPh sb="3" eb="5">
      <t>クボ</t>
    </rPh>
    <rPh sb="5" eb="8">
      <t>イッチョウメ</t>
    </rPh>
    <rPh sb="10" eb="11">
      <t>バン</t>
    </rPh>
    <rPh sb="12" eb="13">
      <t>ゴウ</t>
    </rPh>
    <phoneticPr fontId="3"/>
  </si>
  <si>
    <t>生　　命　　保　　険　　料　　控　　除</t>
    <rPh sb="0" eb="1">
      <t>ショウ</t>
    </rPh>
    <rPh sb="3" eb="4">
      <t>イノチ</t>
    </rPh>
    <rPh sb="6" eb="7">
      <t>ホ</t>
    </rPh>
    <rPh sb="9" eb="10">
      <t>ケン</t>
    </rPh>
    <rPh sb="12" eb="13">
      <t>リョウ</t>
    </rPh>
    <rPh sb="15" eb="16">
      <t>ヒカエ</t>
    </rPh>
    <rPh sb="18" eb="19">
      <t>ジョ</t>
    </rPh>
    <phoneticPr fontId="8"/>
  </si>
  <si>
    <t>保険会社等
の名称</t>
    <phoneticPr fontId="3"/>
  </si>
  <si>
    <r>
      <t xml:space="preserve">あなたが本年中に支払った
保険料等の金額（分配を受け
た剰余金等の控除後の金額）
</t>
    </r>
    <r>
      <rPr>
        <sz val="8"/>
        <rFont val="ＭＳ Ｐゴシック"/>
        <family val="3"/>
        <charset val="128"/>
      </rPr>
      <t>(a)</t>
    </r>
    <rPh sb="4" eb="7">
      <t>ホンネンチュウ</t>
    </rPh>
    <rPh sb="8" eb="10">
      <t>シハライ</t>
    </rPh>
    <rPh sb="13" eb="14">
      <t>ホ</t>
    </rPh>
    <rPh sb="14" eb="15">
      <t>ケン</t>
    </rPh>
    <rPh sb="15" eb="16">
      <t>リョウ</t>
    </rPh>
    <rPh sb="16" eb="17">
      <t>トウ</t>
    </rPh>
    <rPh sb="18" eb="20">
      <t>キンガク</t>
    </rPh>
    <rPh sb="21" eb="23">
      <t>ブンパイ</t>
    </rPh>
    <rPh sb="24" eb="25">
      <t>ウ</t>
    </rPh>
    <rPh sb="28" eb="31">
      <t>ジョウヨキン</t>
    </rPh>
    <rPh sb="31" eb="32">
      <t>トウ</t>
    </rPh>
    <rPh sb="33" eb="35">
      <t>コウジョ</t>
    </rPh>
    <rPh sb="35" eb="36">
      <t>ゴ</t>
    </rPh>
    <rPh sb="37" eb="39">
      <t>キンガク</t>
    </rPh>
    <phoneticPr fontId="3"/>
  </si>
  <si>
    <t>保険
期間</t>
    <phoneticPr fontId="3"/>
  </si>
  <si>
    <t>保険等の
契約者の氏名</t>
    <phoneticPr fontId="3"/>
  </si>
  <si>
    <r>
      <t xml:space="preserve">あなたが本年中に支払った
保険料等のうち、左欄の区分
に係る金額（分配を受けた剰
余金等の控除後の金額）
</t>
    </r>
    <r>
      <rPr>
        <sz val="8"/>
        <rFont val="ＭＳ Ｐゴシック"/>
        <family val="3"/>
        <charset val="128"/>
      </rPr>
      <t>Ⓐ</t>
    </r>
    <rPh sb="4" eb="7">
      <t>ホンネンチュウ</t>
    </rPh>
    <rPh sb="8" eb="10">
      <t>シハラ</t>
    </rPh>
    <rPh sb="13" eb="16">
      <t>ホケンリョウ</t>
    </rPh>
    <rPh sb="16" eb="17">
      <t>トウ</t>
    </rPh>
    <rPh sb="21" eb="22">
      <t>ヒダリ</t>
    </rPh>
    <rPh sb="22" eb="23">
      <t>ラン</t>
    </rPh>
    <rPh sb="24" eb="26">
      <t>クブン</t>
    </rPh>
    <rPh sb="28" eb="29">
      <t>カカワ</t>
    </rPh>
    <rPh sb="30" eb="32">
      <t>キンガク</t>
    </rPh>
    <rPh sb="33" eb="35">
      <t>ブンパイ</t>
    </rPh>
    <rPh sb="36" eb="37">
      <t>ウ</t>
    </rPh>
    <rPh sb="39" eb="40">
      <t>ジョウ</t>
    </rPh>
    <rPh sb="41" eb="42">
      <t>ヨ</t>
    </rPh>
    <rPh sb="42" eb="43">
      <t>キン</t>
    </rPh>
    <rPh sb="43" eb="44">
      <t>トウ</t>
    </rPh>
    <rPh sb="45" eb="47">
      <t>コウジョ</t>
    </rPh>
    <rPh sb="47" eb="48">
      <t>ゴ</t>
    </rPh>
    <rPh sb="49" eb="51">
      <t>キンガク</t>
    </rPh>
    <phoneticPr fontId="3"/>
  </si>
  <si>
    <t>一般の生命保険料</t>
    <phoneticPr fontId="3"/>
  </si>
  <si>
    <t>　Ⓐのうち旧長期損害保険料の金額の合計額</t>
    <phoneticPr fontId="3"/>
  </si>
  <si>
    <r>
      <t>(a)のうち</t>
    </r>
    <r>
      <rPr>
        <b/>
        <sz val="6"/>
        <rFont val="ＭＳ Ｐゴシック"/>
        <family val="3"/>
        <charset val="128"/>
      </rPr>
      <t>新保険料
等</t>
    </r>
    <r>
      <rPr>
        <sz val="6"/>
        <rFont val="ＭＳ Ｐゴシック"/>
        <family val="3"/>
        <charset val="128"/>
      </rPr>
      <t>の金額の合計額</t>
    </r>
    <rPh sb="6" eb="10">
      <t>シンホケンリョウ</t>
    </rPh>
    <rPh sb="11" eb="12">
      <t>トウ</t>
    </rPh>
    <rPh sb="13" eb="15">
      <t>キンガク</t>
    </rPh>
    <rPh sb="16" eb="18">
      <t>ゴウケイ</t>
    </rPh>
    <rPh sb="18" eb="19">
      <t>ガク</t>
    </rPh>
    <phoneticPr fontId="3"/>
  </si>
  <si>
    <t>A</t>
    <phoneticPr fontId="3"/>
  </si>
  <si>
    <r>
      <t>Aの金額を下の</t>
    </r>
    <r>
      <rPr>
        <b/>
        <sz val="6"/>
        <rFont val="ＭＳ Ｐゴシック"/>
        <family val="3"/>
        <charset val="128"/>
      </rPr>
      <t>計算式Ⅰ（新保険
料等用）</t>
    </r>
    <r>
      <rPr>
        <sz val="6"/>
        <rFont val="ＭＳ Ｐゴシック"/>
        <family val="3"/>
        <charset val="128"/>
      </rPr>
      <t>に当てはめて計算した金額</t>
    </r>
    <rPh sb="2" eb="4">
      <t>キンガク</t>
    </rPh>
    <rPh sb="5" eb="6">
      <t>シタ</t>
    </rPh>
    <rPh sb="7" eb="9">
      <t>ケイサン</t>
    </rPh>
    <rPh sb="9" eb="10">
      <t>シキ</t>
    </rPh>
    <rPh sb="12" eb="15">
      <t>シンホケン</t>
    </rPh>
    <rPh sb="16" eb="17">
      <t>リョウ</t>
    </rPh>
    <rPh sb="17" eb="18">
      <t>トウ</t>
    </rPh>
    <rPh sb="18" eb="19">
      <t>ヨウ</t>
    </rPh>
    <rPh sb="21" eb="22">
      <t>ア</t>
    </rPh>
    <rPh sb="26" eb="28">
      <t>ケイサン</t>
    </rPh>
    <rPh sb="30" eb="32">
      <t>キンガク</t>
    </rPh>
    <phoneticPr fontId="3"/>
  </si>
  <si>
    <t>①</t>
    <phoneticPr fontId="3"/>
  </si>
  <si>
    <t>③</t>
    <phoneticPr fontId="3"/>
  </si>
  <si>
    <t>（最高40,000円）</t>
    <phoneticPr fontId="3"/>
  </si>
  <si>
    <t>Ⓑの
金額</t>
    <phoneticPr fontId="3"/>
  </si>
  <si>
    <t>（最高50,000円）</t>
    <phoneticPr fontId="3"/>
  </si>
  <si>
    <t>＋</t>
    <phoneticPr fontId="3"/>
  </si>
  <si>
    <t>Ⓒの金額 （Ⓒの金額が
10,000円を超える場合は、
Ⓒ×1/2＋5,000円）　※</t>
    <phoneticPr fontId="3"/>
  </si>
  <si>
    <r>
      <t>(a)のうち</t>
    </r>
    <r>
      <rPr>
        <b/>
        <sz val="6"/>
        <rFont val="ＭＳ Ｐゴシック"/>
        <family val="3"/>
        <charset val="128"/>
      </rPr>
      <t>旧保険料
等</t>
    </r>
    <r>
      <rPr>
        <sz val="6"/>
        <rFont val="ＭＳ Ｐゴシック"/>
        <family val="3"/>
        <charset val="128"/>
      </rPr>
      <t>の金額の合計額</t>
    </r>
    <rPh sb="6" eb="7">
      <t>キュウ</t>
    </rPh>
    <rPh sb="7" eb="10">
      <t>ホケンリョウ</t>
    </rPh>
    <rPh sb="11" eb="12">
      <t>トウ</t>
    </rPh>
    <rPh sb="13" eb="15">
      <t>キンガク</t>
    </rPh>
    <rPh sb="16" eb="18">
      <t>ゴウケイ</t>
    </rPh>
    <rPh sb="18" eb="19">
      <t>ガク</t>
    </rPh>
    <phoneticPr fontId="3"/>
  </si>
  <si>
    <t>B</t>
    <phoneticPr fontId="3"/>
  </si>
  <si>
    <r>
      <t>Bの金額を下の</t>
    </r>
    <r>
      <rPr>
        <b/>
        <sz val="6"/>
        <rFont val="ＭＳ Ｐゴシック"/>
        <family val="3"/>
        <charset val="128"/>
      </rPr>
      <t>計算式Ⅱ（旧保険
料等用）</t>
    </r>
    <r>
      <rPr>
        <sz val="6"/>
        <rFont val="ＭＳ Ｐゴシック"/>
        <family val="3"/>
        <charset val="128"/>
      </rPr>
      <t>に当てはめて計算した金額</t>
    </r>
    <rPh sb="2" eb="4">
      <t>キンガク</t>
    </rPh>
    <rPh sb="5" eb="6">
      <t>シタ</t>
    </rPh>
    <rPh sb="7" eb="9">
      <t>ケイサン</t>
    </rPh>
    <rPh sb="9" eb="10">
      <t>シキ</t>
    </rPh>
    <rPh sb="12" eb="13">
      <t>キュウ</t>
    </rPh>
    <rPh sb="13" eb="15">
      <t>ホケン</t>
    </rPh>
    <rPh sb="16" eb="17">
      <t>リョウ</t>
    </rPh>
    <rPh sb="17" eb="18">
      <t>トウ</t>
    </rPh>
    <rPh sb="18" eb="19">
      <t>ヨウ</t>
    </rPh>
    <rPh sb="21" eb="22">
      <t>ア</t>
    </rPh>
    <rPh sb="26" eb="28">
      <t>ケイサン</t>
    </rPh>
    <rPh sb="30" eb="32">
      <t>キンガク</t>
    </rPh>
    <phoneticPr fontId="3"/>
  </si>
  <si>
    <t>②</t>
    <phoneticPr fontId="3"/>
  </si>
  <si>
    <t>㋑</t>
    <phoneticPr fontId="3"/>
  </si>
  <si>
    <t>介護医療保険料</t>
    <phoneticPr fontId="3"/>
  </si>
  <si>
    <t>＝</t>
    <phoneticPr fontId="3"/>
  </si>
  <si>
    <t>あなたが本年中に支
払った保険料の金額</t>
    <phoneticPr fontId="3"/>
  </si>
  <si>
    <t>Ｃ</t>
    <phoneticPr fontId="3"/>
  </si>
  <si>
    <r>
      <t>Ｃの金額を下の</t>
    </r>
    <r>
      <rPr>
        <b/>
        <sz val="6"/>
        <rFont val="ＭＳ Ｐゴシック"/>
        <family val="3"/>
        <charset val="128"/>
      </rPr>
      <t>計算式Ⅰ（新保険
料等用）</t>
    </r>
    <r>
      <rPr>
        <sz val="6"/>
        <rFont val="ＭＳ Ｐゴシック"/>
        <family val="3"/>
        <charset val="128"/>
      </rPr>
      <t>に当てはめて計算した金額</t>
    </r>
    <rPh sb="2" eb="4">
      <t>キンガク</t>
    </rPh>
    <rPh sb="5" eb="6">
      <t>シタ</t>
    </rPh>
    <rPh sb="7" eb="9">
      <t>ケイサン</t>
    </rPh>
    <rPh sb="9" eb="10">
      <t>シキ</t>
    </rPh>
    <rPh sb="12" eb="15">
      <t>シンホケン</t>
    </rPh>
    <rPh sb="16" eb="17">
      <t>リョウ</t>
    </rPh>
    <rPh sb="17" eb="18">
      <t>トウ</t>
    </rPh>
    <rPh sb="18" eb="19">
      <t>ヨウ</t>
    </rPh>
    <rPh sb="21" eb="22">
      <t>ア</t>
    </rPh>
    <rPh sb="26" eb="28">
      <t>ケイサン</t>
    </rPh>
    <rPh sb="30" eb="32">
      <t>キンガク</t>
    </rPh>
    <phoneticPr fontId="3"/>
  </si>
  <si>
    <t>㋺</t>
    <phoneticPr fontId="3"/>
  </si>
  <si>
    <t>個人年金保険料</t>
    <phoneticPr fontId="3"/>
  </si>
  <si>
    <t>Ｄ</t>
    <phoneticPr fontId="3"/>
  </si>
  <si>
    <r>
      <t>Ｄの金額を下の</t>
    </r>
    <r>
      <rPr>
        <b/>
        <sz val="6"/>
        <rFont val="ＭＳ Ｐゴシック"/>
        <family val="3"/>
        <charset val="128"/>
      </rPr>
      <t>計算式Ⅰ（新保険
料等用）</t>
    </r>
    <r>
      <rPr>
        <sz val="6"/>
        <rFont val="ＭＳ Ｐゴシック"/>
        <family val="3"/>
        <charset val="128"/>
      </rPr>
      <t>に当てはめて計算した金額</t>
    </r>
    <rPh sb="2" eb="4">
      <t>キンガク</t>
    </rPh>
    <rPh sb="5" eb="6">
      <t>シタ</t>
    </rPh>
    <rPh sb="7" eb="9">
      <t>ケイサン</t>
    </rPh>
    <rPh sb="9" eb="10">
      <t>シキ</t>
    </rPh>
    <rPh sb="12" eb="15">
      <t>シンホケン</t>
    </rPh>
    <rPh sb="16" eb="17">
      <t>リョウ</t>
    </rPh>
    <rPh sb="17" eb="18">
      <t>トウ</t>
    </rPh>
    <rPh sb="18" eb="19">
      <t>ヨウ</t>
    </rPh>
    <rPh sb="21" eb="22">
      <t>ア</t>
    </rPh>
    <rPh sb="26" eb="28">
      <t>ケイサン</t>
    </rPh>
    <rPh sb="30" eb="32">
      <t>キンガク</t>
    </rPh>
    <phoneticPr fontId="3"/>
  </si>
  <si>
    <t>④</t>
    <phoneticPr fontId="3"/>
  </si>
  <si>
    <t>⑥</t>
    <phoneticPr fontId="3"/>
  </si>
  <si>
    <t>Ｅ</t>
    <phoneticPr fontId="3"/>
  </si>
  <si>
    <r>
      <t>Ｅの金額を下の</t>
    </r>
    <r>
      <rPr>
        <b/>
        <sz val="6"/>
        <rFont val="ＭＳ Ｐゴシック"/>
        <family val="3"/>
        <charset val="128"/>
      </rPr>
      <t>計算式Ⅱ（旧保険
料等用）</t>
    </r>
    <r>
      <rPr>
        <sz val="6"/>
        <rFont val="ＭＳ Ｐゴシック"/>
        <family val="3"/>
        <charset val="128"/>
      </rPr>
      <t>に当てはめて計算した金額</t>
    </r>
    <rPh sb="2" eb="4">
      <t>キンガク</t>
    </rPh>
    <rPh sb="5" eb="6">
      <t>シタ</t>
    </rPh>
    <rPh sb="7" eb="9">
      <t>ケイサン</t>
    </rPh>
    <rPh sb="9" eb="10">
      <t>シキ</t>
    </rPh>
    <rPh sb="12" eb="13">
      <t>キュウ</t>
    </rPh>
    <rPh sb="13" eb="15">
      <t>ホケン</t>
    </rPh>
    <rPh sb="16" eb="17">
      <t>リョウ</t>
    </rPh>
    <rPh sb="17" eb="18">
      <t>トウ</t>
    </rPh>
    <rPh sb="18" eb="19">
      <t>ヨウ</t>
    </rPh>
    <rPh sb="21" eb="22">
      <t>ア</t>
    </rPh>
    <rPh sb="26" eb="28">
      <t>ケイサン</t>
    </rPh>
    <rPh sb="30" eb="32">
      <t>キンガク</t>
    </rPh>
    <phoneticPr fontId="3"/>
  </si>
  <si>
    <t>⑤</t>
    <phoneticPr fontId="3"/>
  </si>
  <si>
    <t>㋩</t>
    <phoneticPr fontId="3"/>
  </si>
  <si>
    <r>
      <t>確定拠出年金法に規定する</t>
    </r>
    <r>
      <rPr>
        <b/>
        <sz val="8"/>
        <rFont val="ＭＳ Ｐゴシック"/>
        <family val="3"/>
        <charset val="128"/>
      </rPr>
      <t>企業型</t>
    </r>
    <r>
      <rPr>
        <sz val="8"/>
        <rFont val="ＭＳ Ｐゴシック"/>
        <family val="3"/>
        <charset val="128"/>
      </rPr>
      <t>年金加入者掛金</t>
    </r>
    <rPh sb="0" eb="2">
      <t>カクテイ</t>
    </rPh>
    <rPh sb="2" eb="4">
      <t>キョシュツ</t>
    </rPh>
    <rPh sb="4" eb="6">
      <t>ネンキン</t>
    </rPh>
    <rPh sb="6" eb="7">
      <t>ホウ</t>
    </rPh>
    <rPh sb="8" eb="10">
      <t>キテイ</t>
    </rPh>
    <rPh sb="12" eb="15">
      <t>キギョウガタ</t>
    </rPh>
    <rPh sb="15" eb="17">
      <t>ネンキン</t>
    </rPh>
    <rPh sb="17" eb="20">
      <t>カニュウシャ</t>
    </rPh>
    <rPh sb="20" eb="22">
      <t>カケキン</t>
    </rPh>
    <phoneticPr fontId="3"/>
  </si>
  <si>
    <r>
      <t xml:space="preserve">生命保険料控除額
計（㋑＋㋺＋㋩）
</t>
    </r>
    <r>
      <rPr>
        <b/>
        <sz val="7"/>
        <rFont val="ＭＳ Ｐゴシック"/>
        <family val="3"/>
        <charset val="128"/>
      </rPr>
      <t>（最高120,000円）</t>
    </r>
    <rPh sb="0" eb="2">
      <t>セイメイ</t>
    </rPh>
    <rPh sb="2" eb="5">
      <t>ホケンリョウ</t>
    </rPh>
    <rPh sb="5" eb="7">
      <t>コウジョ</t>
    </rPh>
    <rPh sb="7" eb="8">
      <t>ガク</t>
    </rPh>
    <rPh sb="9" eb="10">
      <t>ケイ</t>
    </rPh>
    <rPh sb="19" eb="21">
      <t>サイコウ</t>
    </rPh>
    <rPh sb="24" eb="29">
      <t>０００エン</t>
    </rPh>
    <phoneticPr fontId="3"/>
  </si>
  <si>
    <r>
      <t>確定拠出年金法に規定する</t>
    </r>
    <r>
      <rPr>
        <b/>
        <sz val="8"/>
        <rFont val="ＭＳ Ｐゴシック"/>
        <family val="3"/>
        <charset val="128"/>
      </rPr>
      <t>個人型</t>
    </r>
    <r>
      <rPr>
        <sz val="8"/>
        <rFont val="ＭＳ Ｐゴシック"/>
        <family val="3"/>
        <charset val="128"/>
      </rPr>
      <t>年金加入者掛金</t>
    </r>
    <rPh sb="12" eb="14">
      <t>コジン</t>
    </rPh>
    <phoneticPr fontId="3"/>
  </si>
  <si>
    <t>(Ａ、Ｃ又はＤ)×1/2＋10,000円</t>
    <rPh sb="4" eb="5">
      <t>マタ</t>
    </rPh>
    <rPh sb="19" eb="20">
      <t>エン</t>
    </rPh>
    <phoneticPr fontId="3"/>
  </si>
  <si>
    <t>(Ｂ又はＥ)×1/2＋12,500円</t>
    <rPh sb="2" eb="3">
      <t>マタ</t>
    </rPh>
    <rPh sb="17" eb="18">
      <t>エン</t>
    </rPh>
    <phoneticPr fontId="3"/>
  </si>
  <si>
    <t>(Ａ、Ｃ又はＤ)×1/4＋20,000円</t>
    <rPh sb="4" eb="5">
      <t>マタ</t>
    </rPh>
    <rPh sb="15" eb="20">
      <t>０００エン</t>
    </rPh>
    <phoneticPr fontId="3"/>
  </si>
  <si>
    <t>(Ｂ又はＥ)×1/4＋25,000円</t>
    <rPh sb="2" eb="3">
      <t>マタ</t>
    </rPh>
    <rPh sb="13" eb="18">
      <t>０００エン</t>
    </rPh>
    <phoneticPr fontId="3"/>
  </si>
  <si>
    <t>社会保険料控除</t>
    <phoneticPr fontId="2"/>
  </si>
  <si>
    <t>小規模企業共済等掛金控除</t>
    <phoneticPr fontId="2"/>
  </si>
  <si>
    <t>給与の
支払者の
確認</t>
    <rPh sb="0" eb="1">
      <t>キュウ</t>
    </rPh>
    <rPh sb="1" eb="2">
      <t>クミ</t>
    </rPh>
    <rPh sb="4" eb="6">
      <t>シハライ</t>
    </rPh>
    <rPh sb="6" eb="7">
      <t>シャ</t>
    </rPh>
    <rPh sb="9" eb="10">
      <t>アキラ</t>
    </rPh>
    <rPh sb="10" eb="11">
      <t>シノブ</t>
    </rPh>
    <phoneticPr fontId="3"/>
  </si>
  <si>
    <t>新</t>
    <rPh sb="0" eb="1">
      <t>シン</t>
    </rPh>
    <phoneticPr fontId="2"/>
  </si>
  <si>
    <t>旧</t>
    <rPh sb="0" eb="1">
      <t>キュウ</t>
    </rPh>
    <phoneticPr fontId="2"/>
  </si>
  <si>
    <t>地震</t>
    <rPh sb="0" eb="2">
      <t>ジシン</t>
    </rPh>
    <phoneticPr fontId="2"/>
  </si>
  <si>
    <t>旧長期</t>
    <rPh sb="0" eb="1">
      <t>キュウ</t>
    </rPh>
    <rPh sb="1" eb="3">
      <t>チョウキ</t>
    </rPh>
    <phoneticPr fontId="2"/>
  </si>
  <si>
    <t>AB15</t>
    <phoneticPr fontId="2"/>
  </si>
  <si>
    <t>AB17</t>
    <phoneticPr fontId="2"/>
  </si>
  <si>
    <t>AB20</t>
    <phoneticPr fontId="2"/>
  </si>
  <si>
    <t>AB23</t>
    <phoneticPr fontId="2"/>
  </si>
  <si>
    <t>新</t>
    <rPh sb="0" eb="1">
      <t>シン</t>
    </rPh>
    <phoneticPr fontId="2"/>
  </si>
  <si>
    <t>旧</t>
    <rPh sb="0" eb="1">
      <t>キュウ</t>
    </rPh>
    <phoneticPr fontId="2"/>
  </si>
  <si>
    <t>一般生命保険</t>
    <rPh sb="0" eb="2">
      <t>イッパン</t>
    </rPh>
    <rPh sb="2" eb="4">
      <t>セイメイ</t>
    </rPh>
    <rPh sb="4" eb="6">
      <t>ホケン</t>
    </rPh>
    <phoneticPr fontId="2"/>
  </si>
  <si>
    <t>個人年金</t>
    <rPh sb="0" eb="2">
      <t>コジン</t>
    </rPh>
    <rPh sb="2" eb="4">
      <t>ネンキン</t>
    </rPh>
    <phoneticPr fontId="2"/>
  </si>
  <si>
    <t>AB41</t>
    <phoneticPr fontId="2"/>
  </si>
  <si>
    <t>AB42</t>
    <phoneticPr fontId="2"/>
  </si>
  <si>
    <t>AB44</t>
    <phoneticPr fontId="2"/>
  </si>
  <si>
    <t>地震保険</t>
    <rPh sb="0" eb="2">
      <t>ジシン</t>
    </rPh>
    <rPh sb="2" eb="4">
      <t>ホケン</t>
    </rPh>
    <phoneticPr fontId="2"/>
  </si>
  <si>
    <t>AZ15</t>
    <phoneticPr fontId="2"/>
  </si>
  <si>
    <t>AZ19</t>
    <phoneticPr fontId="2"/>
  </si>
  <si>
    <t>地震</t>
    <rPh sb="0" eb="2">
      <t>ジシン</t>
    </rPh>
    <phoneticPr fontId="2"/>
  </si>
  <si>
    <t>旧長期</t>
    <rPh sb="0" eb="1">
      <t>キュウ</t>
    </rPh>
    <rPh sb="1" eb="3">
      <t>チョウキ</t>
    </rPh>
    <phoneticPr fontId="2"/>
  </si>
  <si>
    <t>控除計算</t>
    <rPh sb="0" eb="2">
      <t>コウジョ</t>
    </rPh>
    <rPh sb="2" eb="4">
      <t>ケイサン</t>
    </rPh>
    <phoneticPr fontId="2"/>
  </si>
  <si>
    <t>旧長期</t>
    <rPh sb="0" eb="3">
      <t>キュウチョウキ</t>
    </rPh>
    <phoneticPr fontId="2"/>
  </si>
  <si>
    <t>合計</t>
    <rPh sb="0" eb="2">
      <t>ゴウケイ</t>
    </rPh>
    <phoneticPr fontId="2"/>
  </si>
  <si>
    <t>職員番号</t>
    <rPh sb="0" eb="2">
      <t>ショクイン</t>
    </rPh>
    <rPh sb="2" eb="4">
      <t>バンゴウ</t>
    </rPh>
    <phoneticPr fontId="2"/>
  </si>
  <si>
    <t>支払開始日</t>
    <rPh sb="0" eb="2">
      <t>シハライ</t>
    </rPh>
    <rPh sb="2" eb="5">
      <t>カイシビ</t>
    </rPh>
    <phoneticPr fontId="3"/>
  </si>
  <si>
    <t>本人</t>
    <rPh sb="0" eb="2">
      <t>ホンニン</t>
    </rPh>
    <phoneticPr fontId="2"/>
  </si>
  <si>
    <t>夫</t>
    <rPh sb="0" eb="1">
      <t>オット</t>
    </rPh>
    <phoneticPr fontId="2"/>
  </si>
  <si>
    <t>妻</t>
    <rPh sb="0" eb="1">
      <t>ツマ</t>
    </rPh>
    <phoneticPr fontId="2"/>
  </si>
  <si>
    <t>日本生命保険相互会社</t>
  </si>
  <si>
    <t>第一生命保険株式会社</t>
  </si>
  <si>
    <t>富国生命保険相互会社</t>
  </si>
  <si>
    <t>朝日生命保険相互会社</t>
  </si>
  <si>
    <t>明治安田生命保険相互会社</t>
  </si>
  <si>
    <t>住友生命保険相互会社</t>
  </si>
  <si>
    <t>アフラック生命保険株式会社</t>
  </si>
  <si>
    <t>株式会社かんぽ生命保険</t>
  </si>
  <si>
    <t>日本生命保険相互会社</t>
    <phoneticPr fontId="2"/>
  </si>
  <si>
    <t>大樹生命保険株式会社</t>
    <phoneticPr fontId="2"/>
  </si>
  <si>
    <t>オリックス生命株式会社</t>
    <rPh sb="5" eb="7">
      <t>セイメイ</t>
    </rPh>
    <rPh sb="7" eb="11">
      <t>カブシキガイシャ</t>
    </rPh>
    <phoneticPr fontId="18"/>
  </si>
  <si>
    <t>ジブラルタ生命保険株式会社</t>
    <rPh sb="5" eb="13">
      <t>セイメイホケンカブシキガイシャ</t>
    </rPh>
    <phoneticPr fontId="18"/>
  </si>
  <si>
    <t>ソニー生命保険株式会社</t>
    <rPh sb="3" eb="5">
      <t>セイメイ</t>
    </rPh>
    <rPh sb="5" eb="11">
      <t>ホケンカブシキガイシャ</t>
    </rPh>
    <phoneticPr fontId="18"/>
  </si>
  <si>
    <t>SONPOひまわり生命保険株式会社</t>
    <rPh sb="9" eb="17">
      <t>セイメイホケンカブシキガイシャ</t>
    </rPh>
    <phoneticPr fontId="18"/>
  </si>
  <si>
    <t>尾道市農業協同組合</t>
    <rPh sb="0" eb="3">
      <t>オノミチシ</t>
    </rPh>
    <rPh sb="3" eb="5">
      <t>ノウギョウ</t>
    </rPh>
    <rPh sb="5" eb="7">
      <t>キョウドウ</t>
    </rPh>
    <rPh sb="7" eb="9">
      <t>クミアイ</t>
    </rPh>
    <phoneticPr fontId="2"/>
  </si>
  <si>
    <t>福山市農業協同組合</t>
    <rPh sb="0" eb="2">
      <t>フクヤマ</t>
    </rPh>
    <rPh sb="2" eb="3">
      <t>シ</t>
    </rPh>
    <rPh sb="3" eb="5">
      <t>ノウギョウ</t>
    </rPh>
    <rPh sb="5" eb="7">
      <t>キョウドウ</t>
    </rPh>
    <rPh sb="7" eb="9">
      <t>クミアイ</t>
    </rPh>
    <phoneticPr fontId="2"/>
  </si>
  <si>
    <t>三原農業協同組合</t>
    <rPh sb="0" eb="2">
      <t>ミハラ</t>
    </rPh>
    <rPh sb="2" eb="4">
      <t>ノウギョウ</t>
    </rPh>
    <rPh sb="4" eb="6">
      <t>キョウドウ</t>
    </rPh>
    <rPh sb="6" eb="8">
      <t>クミアイ</t>
    </rPh>
    <phoneticPr fontId="2"/>
  </si>
  <si>
    <t>東京海上日動火災保険株式会社</t>
    <rPh sb="0" eb="2">
      <t>トウキョウ</t>
    </rPh>
    <rPh sb="2" eb="4">
      <t>カイジョウ</t>
    </rPh>
    <rPh sb="4" eb="6">
      <t>ニチドウ</t>
    </rPh>
    <rPh sb="6" eb="8">
      <t>カサイ</t>
    </rPh>
    <rPh sb="8" eb="10">
      <t>ホケン</t>
    </rPh>
    <rPh sb="10" eb="14">
      <t>カブシキガイシャ</t>
    </rPh>
    <phoneticPr fontId="2"/>
  </si>
  <si>
    <t>プルデンシャル生命保険株式会社</t>
    <rPh sb="7" eb="9">
      <t>セイメイ</t>
    </rPh>
    <rPh sb="9" eb="11">
      <t>ホケン</t>
    </rPh>
    <rPh sb="11" eb="15">
      <t>カブシキガイシャ</t>
    </rPh>
    <phoneticPr fontId="18"/>
  </si>
  <si>
    <t>損害保険ジャパン株式会社</t>
    <rPh sb="0" eb="4">
      <t>ソンガイホケン</t>
    </rPh>
    <rPh sb="8" eb="12">
      <t>カブシキガイシャ</t>
    </rPh>
    <phoneticPr fontId="2"/>
  </si>
  <si>
    <t>終身</t>
    <rPh sb="0" eb="2">
      <t>シュウシン</t>
    </rPh>
    <phoneticPr fontId="2"/>
  </si>
  <si>
    <t>1年</t>
    <rPh sb="1" eb="2">
      <t>ネン</t>
    </rPh>
    <phoneticPr fontId="2"/>
  </si>
  <si>
    <t>同上</t>
    <rPh sb="0" eb="2">
      <t>ドウジョウ</t>
    </rPh>
    <phoneticPr fontId="2"/>
  </si>
  <si>
    <t>本人</t>
    <rPh sb="0" eb="2">
      <t>ホンニン</t>
    </rPh>
    <phoneticPr fontId="2"/>
  </si>
  <si>
    <t>子</t>
    <rPh sb="0" eb="1">
      <t>コ</t>
    </rPh>
    <phoneticPr fontId="2"/>
  </si>
  <si>
    <t>オノミチ　タロウ</t>
  </si>
  <si>
    <t>職員番号</t>
  </si>
  <si>
    <t>尾道　太郎</t>
  </si>
  <si>
    <t>新団体定期外</t>
  </si>
  <si>
    <t>1年</t>
  </si>
  <si>
    <t>尾道 太郎</t>
  </si>
  <si>
    <t>尾道 花子</t>
  </si>
  <si>
    <t>団体共済</t>
  </si>
  <si>
    <t>本人</t>
  </si>
  <si>
    <t>全労済</t>
  </si>
  <si>
    <t>養老保険</t>
  </si>
  <si>
    <t>25年</t>
  </si>
  <si>
    <t>損害医療保険</t>
  </si>
  <si>
    <t>拠出型企業年金</t>
  </si>
  <si>
    <t>10年</t>
  </si>
  <si>
    <t>支払開始日</t>
  </si>
  <si>
    <t>R10・6 ・15</t>
  </si>
  <si>
    <t>確定年金</t>
  </si>
  <si>
    <t>R8・6・1</t>
  </si>
  <si>
    <t>全労災</t>
  </si>
  <si>
    <t>地震保険</t>
  </si>
  <si>
    <t>2年</t>
  </si>
  <si>
    <t>国民年金</t>
  </si>
  <si>
    <t>日本年金機構</t>
  </si>
  <si>
    <t>尾道　次郎</t>
  </si>
  <si>
    <t>子</t>
  </si>
  <si>
    <r>
      <t>全労</t>
    </r>
    <r>
      <rPr>
        <sz val="11"/>
        <rFont val="游ゴシック"/>
        <family val="3"/>
        <charset val="128"/>
        <scheme val="minor"/>
      </rPr>
      <t>済</t>
    </r>
    <rPh sb="0" eb="1">
      <t>ゼン</t>
    </rPh>
    <phoneticPr fontId="2"/>
  </si>
  <si>
    <t>所属</t>
    <rPh sb="0" eb="2">
      <t>ショゾク</t>
    </rPh>
    <phoneticPr fontId="2"/>
  </si>
  <si>
    <t>職員課</t>
    <rPh sb="0" eb="2">
      <t>ショクイン</t>
    </rPh>
    <rPh sb="2" eb="3">
      <t>カ</t>
    </rPh>
    <phoneticPr fontId="2"/>
  </si>
  <si>
    <t>財務所属名称（漢字）</t>
  </si>
  <si>
    <t>財務所属コード</t>
  </si>
  <si>
    <t>特別職</t>
  </si>
  <si>
    <t>政策企画課</t>
  </si>
  <si>
    <t>文化振興課</t>
  </si>
  <si>
    <t>文化振興課（しまなみ交流館）</t>
  </si>
  <si>
    <t>財政課</t>
  </si>
  <si>
    <t>市民税課</t>
  </si>
  <si>
    <t>資産税課</t>
  </si>
  <si>
    <t>収納課</t>
  </si>
  <si>
    <t>総務課</t>
  </si>
  <si>
    <t>百島支所</t>
  </si>
  <si>
    <t>浦崎支所</t>
  </si>
  <si>
    <t>秘書広報課</t>
  </si>
  <si>
    <t>情報システム課</t>
  </si>
  <si>
    <t>職員課</t>
  </si>
  <si>
    <t>人権男女共同参画課</t>
  </si>
  <si>
    <t>因島ふれあいセンター</t>
  </si>
  <si>
    <t>市民課</t>
  </si>
  <si>
    <t>環境政策課</t>
  </si>
  <si>
    <t>清掃事務所</t>
  </si>
  <si>
    <t>衛生施設センター</t>
  </si>
  <si>
    <t>南部清掃事務所</t>
  </si>
  <si>
    <t>健康推進課</t>
  </si>
  <si>
    <t>保険年金課</t>
  </si>
  <si>
    <t>社会福祉課</t>
  </si>
  <si>
    <t>高齢者福祉課</t>
  </si>
  <si>
    <t>子育て支援課</t>
  </si>
  <si>
    <t>西藤保育所</t>
  </si>
  <si>
    <t>御調中央保育所</t>
  </si>
  <si>
    <t>御調西保育所</t>
  </si>
  <si>
    <t>江奥保育所</t>
  </si>
  <si>
    <t>みゆき保育所</t>
  </si>
  <si>
    <t>西浦保育所</t>
  </si>
  <si>
    <t>浦崎認定こども園</t>
  </si>
  <si>
    <t>因島南認定こども園</t>
  </si>
  <si>
    <t>おのみち子育て支援センター</t>
    <rPh sb="4" eb="6">
      <t>コソダ</t>
    </rPh>
    <rPh sb="7" eb="9">
      <t>シエン</t>
    </rPh>
    <phoneticPr fontId="4"/>
  </si>
  <si>
    <t>いんのしま子育て支援センター</t>
    <rPh sb="5" eb="7">
      <t>コソダ</t>
    </rPh>
    <rPh sb="8" eb="10">
      <t>シエン</t>
    </rPh>
    <phoneticPr fontId="4"/>
  </si>
  <si>
    <t>ぽかぽか☀ひがしおのみち
（東尾道子育て支援センター）</t>
    <rPh sb="14" eb="15">
      <t>ヒガシ</t>
    </rPh>
    <rPh sb="15" eb="17">
      <t>オノミチ</t>
    </rPh>
    <rPh sb="17" eb="19">
      <t>コソダ</t>
    </rPh>
    <rPh sb="20" eb="22">
      <t>シエン</t>
    </rPh>
    <phoneticPr fontId="4"/>
  </si>
  <si>
    <t>ぽかぽか☀むかいしま
（向東認定こども園）</t>
    <rPh sb="12" eb="14">
      <t>ムカイヒガシ</t>
    </rPh>
    <rPh sb="14" eb="16">
      <t>ニンテイ</t>
    </rPh>
    <rPh sb="19" eb="20">
      <t>エン</t>
    </rPh>
    <phoneticPr fontId="4"/>
  </si>
  <si>
    <t>向島リーフ</t>
    <rPh sb="0" eb="2">
      <t>ムカイシマ</t>
    </rPh>
    <phoneticPr fontId="4"/>
  </si>
  <si>
    <t>向東認定こども園</t>
  </si>
  <si>
    <t>因島福祉課</t>
  </si>
  <si>
    <t>農林水産課</t>
  </si>
  <si>
    <t>商工課</t>
  </si>
  <si>
    <t>観光課</t>
  </si>
  <si>
    <t>港湾振興課</t>
  </si>
  <si>
    <t>土木課</t>
  </si>
  <si>
    <t>維持修繕課</t>
  </si>
  <si>
    <t>契約課</t>
  </si>
  <si>
    <t>用地課</t>
  </si>
  <si>
    <t>まちづくり推進課</t>
  </si>
  <si>
    <t>建築課</t>
  </si>
  <si>
    <t>因島総合支所市民生活課</t>
  </si>
  <si>
    <t>因島総合支所しまおこし課</t>
  </si>
  <si>
    <t>因島総合支所施設管理課</t>
  </si>
  <si>
    <t>御調保健福祉センター</t>
  </si>
  <si>
    <t>御調支所まちおこし課</t>
  </si>
  <si>
    <t>向島支所しまおこし課</t>
  </si>
  <si>
    <t>瀬戸田支所住民福祉課</t>
  </si>
  <si>
    <t>瀬戸田支所しまおこし課</t>
  </si>
  <si>
    <t>消防局総務課</t>
  </si>
  <si>
    <t>消防局警防課</t>
  </si>
  <si>
    <t>消防局予防課</t>
  </si>
  <si>
    <t>消防局通信指令課</t>
  </si>
  <si>
    <t>尾道消防署</t>
  </si>
  <si>
    <t>尾道消防署向島分署</t>
  </si>
  <si>
    <t>尾道消防署御調分署</t>
  </si>
  <si>
    <t>尾道消防署北出張所</t>
  </si>
  <si>
    <t>尾道西消防署</t>
  </si>
  <si>
    <t>因島消防署</t>
  </si>
  <si>
    <t>因島消防署瀬戸田分署</t>
  </si>
  <si>
    <t>会計課</t>
  </si>
  <si>
    <t>議会事務局</t>
  </si>
  <si>
    <t>監査事務局</t>
  </si>
  <si>
    <t>選管事務局</t>
  </si>
  <si>
    <t>農委事務局</t>
  </si>
  <si>
    <t>特別職（教育長）</t>
    <rPh sb="4" eb="7">
      <t>キョウイクチョウ</t>
    </rPh>
    <phoneticPr fontId="1"/>
  </si>
  <si>
    <t>教委庶務課</t>
  </si>
  <si>
    <t>栗原北学校給食共同調理場</t>
  </si>
  <si>
    <t>御調学校給食センター</t>
  </si>
  <si>
    <t>因島学校給食共同調理場</t>
  </si>
  <si>
    <t>瀬戸田学校給食センター</t>
  </si>
  <si>
    <t>生涯学習課</t>
  </si>
  <si>
    <t>青少年センター</t>
  </si>
  <si>
    <t>中央公民館</t>
  </si>
  <si>
    <t>勤労青少年ホーム</t>
  </si>
  <si>
    <t>因島瀬戸田地域教育課</t>
  </si>
  <si>
    <t>美術館</t>
  </si>
  <si>
    <t>学校経営企画課</t>
  </si>
  <si>
    <t>教育指導課</t>
  </si>
  <si>
    <t>三成幼稚園（庶務課）</t>
  </si>
  <si>
    <t>木ノ庄東幼稚園（庶務課）</t>
  </si>
  <si>
    <t>高須幼稚園（庶務課）</t>
  </si>
  <si>
    <t>久保小学校（庶務課）</t>
  </si>
  <si>
    <t>久保小学校（教育指導課）</t>
  </si>
  <si>
    <t>長江小学校（庶務課）</t>
  </si>
  <si>
    <t>長江小学校（教育指導課）</t>
  </si>
  <si>
    <t>土堂小学校（庶務課）</t>
  </si>
  <si>
    <t>土堂小学校（教育指導課）</t>
  </si>
  <si>
    <t>栗原小学校（庶務課）</t>
  </si>
  <si>
    <t>栗原小学校（教育指導課）</t>
  </si>
  <si>
    <t>吉和小学校（庶務課）</t>
  </si>
  <si>
    <t>吉和小学校（教育指導課）</t>
  </si>
  <si>
    <t>山波小学校（庶務課）</t>
  </si>
  <si>
    <t>山波小学校（教育指導課）</t>
  </si>
  <si>
    <t>日比崎小学校（庶務課）</t>
  </si>
  <si>
    <t>日比崎小学校（教育指導課）</t>
  </si>
  <si>
    <t>三成小学校（庶務課）</t>
  </si>
  <si>
    <t>三成小学校（教育指導課）</t>
  </si>
  <si>
    <t>美木原小学校（庶務課）</t>
  </si>
  <si>
    <t>美木原小学校（教育指導課）</t>
  </si>
  <si>
    <t>高須小学校（庶務課）</t>
  </si>
  <si>
    <t>高須小学校（教育指導課）</t>
  </si>
  <si>
    <t>西藤小学校（庶務課）</t>
  </si>
  <si>
    <t>西藤小学校（教育指導課）</t>
  </si>
  <si>
    <t>浦崎小学校（庶務課）</t>
  </si>
  <si>
    <t>浦崎小学校（教育指導課）</t>
  </si>
  <si>
    <t>向東小学校（庶務課）</t>
  </si>
  <si>
    <t>向東小学校（教育指導課）</t>
  </si>
  <si>
    <t>栗原北小学校（庶務課）</t>
  </si>
  <si>
    <t>栗原北小学校（教育指導課）</t>
  </si>
  <si>
    <t>御調中央小学校（庶務課）</t>
  </si>
  <si>
    <t>御調中央小学校（教育指導課）</t>
  </si>
  <si>
    <t>御調西小学校（庶務課）</t>
  </si>
  <si>
    <t>御調西小学校（教育指導課）</t>
  </si>
  <si>
    <t>高見小学校（教育指導課）</t>
  </si>
  <si>
    <t>高見小学校（庶務課）</t>
  </si>
  <si>
    <t>向島中央小学校（庶務課）</t>
  </si>
  <si>
    <t>向島中央小学校（教育指導課）</t>
  </si>
  <si>
    <t>三幸小学校（庶務課）</t>
  </si>
  <si>
    <t>三幸小学校（教育指導課）</t>
  </si>
  <si>
    <t>因島南小学校（庶務課）</t>
  </si>
  <si>
    <t>因島南小学校（教育指導課）</t>
  </si>
  <si>
    <t>因北小学校（庶務課）</t>
  </si>
  <si>
    <t>因北小学校（教育指導課）</t>
  </si>
  <si>
    <t>重井小学校（教育指導課）</t>
  </si>
  <si>
    <t>重井小学校（庶務課）</t>
  </si>
  <si>
    <t>瀬戸田小学校（庶務課）</t>
  </si>
  <si>
    <t>瀬戸田小学校（教育指導課）</t>
  </si>
  <si>
    <t>久保中学校（庶務課）</t>
  </si>
  <si>
    <t>久保中学校（教育指導課）</t>
  </si>
  <si>
    <t>長江中学校（庶務課）</t>
  </si>
  <si>
    <t>長江中学校（教育指導課）</t>
  </si>
  <si>
    <t>栗原中学校（庶務課）</t>
  </si>
  <si>
    <t>栗原中学校（教育指導課）</t>
  </si>
  <si>
    <t>吉和中学校（庶務課）</t>
  </si>
  <si>
    <t>吉和中学校（教育指導課）</t>
  </si>
  <si>
    <t>日比崎中学校（庶務課）</t>
  </si>
  <si>
    <t>日比崎中学校（教育指導課）</t>
  </si>
  <si>
    <t>美木中学校（庶務課）</t>
  </si>
  <si>
    <t>美木中学校（教育指導課）</t>
  </si>
  <si>
    <t>高西中学校（庶務課）</t>
  </si>
  <si>
    <t>高西中学校（教育指導課）</t>
  </si>
  <si>
    <t>百島中学校（庶務課）</t>
  </si>
  <si>
    <t>浦崎中学校（庶務課）</t>
  </si>
  <si>
    <t>向東中学校（庶務課）</t>
  </si>
  <si>
    <t>向東中学校（教育指導課）</t>
  </si>
  <si>
    <t>御調中学校（庶務課）</t>
  </si>
  <si>
    <t>御調中学校（教育指導課）</t>
  </si>
  <si>
    <t>向島中学校（庶務課）</t>
  </si>
  <si>
    <t>向島中学校（教育指導課）</t>
  </si>
  <si>
    <t>因島南中学校（庶務課）</t>
  </si>
  <si>
    <t>因島南中学校（教育指導課）</t>
  </si>
  <si>
    <t>因北中学校（庶務課）</t>
  </si>
  <si>
    <t>因北中学校（教育指導課）</t>
  </si>
  <si>
    <t>重井中学校（庶務課）</t>
  </si>
  <si>
    <t>瀬戸田中学校（庶務課）</t>
  </si>
  <si>
    <t>瀬戸田中学校（教育指導課）</t>
  </si>
  <si>
    <t>南高等学校</t>
  </si>
  <si>
    <t>上下水道局経営総務課総務係</t>
  </si>
  <si>
    <t>上下水道局経営総務課経営企画係</t>
  </si>
  <si>
    <t>上下水道局経営総務課営業管理係</t>
  </si>
  <si>
    <t>上下水道局水道工務課給水係</t>
  </si>
  <si>
    <t>上下水道局水道工務課水道維持係</t>
  </si>
  <si>
    <t>上下水道局水道工務課水道整備係</t>
  </si>
  <si>
    <t>上下水道局浄水課浄水係</t>
  </si>
  <si>
    <t>上下水道局浄水課水質管理係</t>
  </si>
  <si>
    <t>浄水課因島瀬戸田管理係</t>
  </si>
  <si>
    <t>上下水道局下水道課下水道工務係</t>
  </si>
  <si>
    <t>上下水道局下水道課下水道施設係</t>
  </si>
  <si>
    <t>市民病院（診療部門）</t>
  </si>
  <si>
    <t>市民病院（薬剤部門）</t>
  </si>
  <si>
    <t>市民病院（医療技術部門）</t>
  </si>
  <si>
    <t>市民病院（看護部門）</t>
  </si>
  <si>
    <t>病院管理課</t>
  </si>
  <si>
    <t>市民病院総務人事課</t>
  </si>
  <si>
    <t>市民病院経営企画課</t>
  </si>
  <si>
    <t>市民病院医事課</t>
  </si>
  <si>
    <t>附属瀬戸田診療所（診療部門）</t>
  </si>
  <si>
    <t>附属瀬戸田診療所（看護部門）</t>
  </si>
  <si>
    <t>附属瀬戸田診療所（事務部門）</t>
  </si>
  <si>
    <t>大学教員</t>
  </si>
  <si>
    <t>大学企画広報室</t>
  </si>
  <si>
    <t>大学総務課</t>
  </si>
  <si>
    <t>大学学務課</t>
  </si>
  <si>
    <t>令 和  6 年 分  　給 与 所 得 者 の 保 険 料 控 除 申 告 書</t>
    <rPh sb="0" eb="1">
      <t>レイ</t>
    </rPh>
    <rPh sb="2" eb="3">
      <t>ワ</t>
    </rPh>
    <rPh sb="7" eb="8">
      <t>トシ</t>
    </rPh>
    <rPh sb="9" eb="10">
      <t>ブン</t>
    </rPh>
    <rPh sb="13" eb="14">
      <t>キュウ</t>
    </rPh>
    <rPh sb="15" eb="16">
      <t>アタエ</t>
    </rPh>
    <rPh sb="17" eb="18">
      <t>ショ</t>
    </rPh>
    <rPh sb="19" eb="20">
      <t>トク</t>
    </rPh>
    <rPh sb="21" eb="22">
      <t>シャ</t>
    </rPh>
    <rPh sb="25" eb="26">
      <t>ホ</t>
    </rPh>
    <rPh sb="27" eb="28">
      <t>ケン</t>
    </rPh>
    <rPh sb="29" eb="30">
      <t>リョウ</t>
    </rPh>
    <rPh sb="31" eb="32">
      <t>ヒカエ</t>
    </rPh>
    <rPh sb="33" eb="34">
      <t>ジョ</t>
    </rPh>
    <rPh sb="35" eb="36">
      <t>サル</t>
    </rPh>
    <rPh sb="37" eb="38">
      <t>コク</t>
    </rPh>
    <rPh sb="39" eb="40">
      <t>ショ</t>
    </rPh>
    <phoneticPr fontId="8"/>
  </si>
  <si>
    <t>尾道市高須町○○番地△号</t>
    <rPh sb="3" eb="10">
      <t>タカスチョウマルマルバンチ</t>
    </rPh>
    <rPh sb="11" eb="12">
      <t>ゴウ</t>
    </rPh>
    <phoneticPr fontId="2"/>
  </si>
  <si>
    <t xml:space="preserve">新・旧
</t>
    <rPh sb="0" eb="1">
      <t>シン</t>
    </rPh>
    <rPh sb="2" eb="3">
      <t>キュウ</t>
    </rPh>
    <phoneticPr fontId="3"/>
  </si>
  <si>
    <t>新・旧</t>
    <rPh sb="0" eb="1">
      <t>シン</t>
    </rPh>
    <rPh sb="2" eb="3">
      <t>キュウ</t>
    </rPh>
    <phoneticPr fontId="2"/>
  </si>
  <si>
    <t>地震
・
旧長期</t>
    <rPh sb="0" eb="2">
      <t>ジシン</t>
    </rPh>
    <rPh sb="5" eb="6">
      <t>キュウ</t>
    </rPh>
    <rPh sb="6" eb="8">
      <t>チョウキ</t>
    </rPh>
    <phoneticPr fontId="2"/>
  </si>
  <si>
    <t>新・旧</t>
    <rPh sb="0" eb="1">
      <t>シン</t>
    </rPh>
    <rPh sb="2" eb="3">
      <t>キュウ</t>
    </rPh>
    <phoneticPr fontId="3"/>
  </si>
  <si>
    <t>新・旧</t>
  </si>
  <si>
    <t>地　震
　・
旧長期</t>
    <rPh sb="0" eb="1">
      <t>チ</t>
    </rPh>
    <rPh sb="2" eb="3">
      <t>シン</t>
    </rPh>
    <rPh sb="7" eb="8">
      <t>キュウ</t>
    </rPh>
    <rPh sb="8" eb="10">
      <t>チョウキ</t>
    </rPh>
    <phoneticPr fontId="2"/>
  </si>
  <si>
    <t>尾道市公立みつぎ総合病院</t>
    <rPh sb="0" eb="5">
      <t>オノミチシコウリツ</t>
    </rPh>
    <rPh sb="8" eb="12">
      <t>ソウゴウビョウイン</t>
    </rPh>
    <phoneticPr fontId="3"/>
  </si>
  <si>
    <t>尾道市御調町市124番地</t>
    <rPh sb="0" eb="7">
      <t>オノミチシミツギチョウイチ</t>
    </rPh>
    <rPh sb="10" eb="12">
      <t>バンチ</t>
    </rPh>
    <phoneticPr fontId="3"/>
  </si>
  <si>
    <t>所属部署</t>
    <rPh sb="0" eb="4">
      <t>ショゾクブショ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</si>
</sst>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HG丸ｺﾞｼｯｸM-PRO"/>
      <family val="3"/>
      <charset val="128"/>
    </font>
    <font>
      <sz val="11"/>
      <color theme="1"/>
      <name val="游ゴシック"/>
      <family val="2"/>
      <scheme val="minor"/>
    </font>
    <font>
      <sz val="11"/>
      <color theme="1"/>
      <name val="ＭＳ Ｐゴシック"/>
      <family val="3"/>
      <charset val="128"/>
    </font>
    <font>
      <b/>
      <sz val="14"/>
      <color theme="1"/>
      <name val="ＭＳ Ｐゴシック"/>
      <family val="3"/>
      <charset val="128"/>
    </font>
    <font>
      <sz val="6"/>
      <name val="游ゴシック"/>
      <family val="3"/>
      <charset val="128"/>
      <scheme val="minor"/>
    </font>
    <font>
      <sz val="9"/>
      <name val="ＭＳ Ｐゴシック"/>
      <family val="3"/>
      <charset val="128"/>
    </font>
    <font>
      <sz val="8"/>
      <name val="ＭＳ Ｐゴシック"/>
      <family val="3"/>
      <charset val="128"/>
    </font>
    <font>
      <sz val="7"/>
      <name val="ＭＳ Ｐゴシック"/>
      <family val="3"/>
      <charset val="128"/>
    </font>
    <font>
      <sz val="11"/>
      <name val="HG丸ｺﾞｼｯｸM-PRO"/>
      <family val="3"/>
      <charset val="128"/>
    </font>
    <font>
      <sz val="5"/>
      <name val="ＭＳ Ｐゴシック"/>
      <family val="3"/>
      <charset val="128"/>
    </font>
    <font>
      <sz val="10"/>
      <name val="HG丸ｺﾞｼｯｸM-PRO"/>
      <family val="3"/>
      <charset val="128"/>
    </font>
    <font>
      <b/>
      <sz val="9"/>
      <color theme="1"/>
      <name val="ＭＳ Ｐゴシック"/>
      <family val="3"/>
      <charset val="128"/>
    </font>
    <font>
      <b/>
      <sz val="8"/>
      <name val="ＭＳ Ｐゴシック"/>
      <family val="3"/>
      <charset val="128"/>
    </font>
    <font>
      <sz val="8"/>
      <color theme="1"/>
      <name val="ＭＳ Ｐゴシック"/>
      <family val="3"/>
      <charset val="128"/>
    </font>
    <font>
      <sz val="5.5"/>
      <name val="ＭＳ Ｐゴシック"/>
      <family val="3"/>
      <charset val="128"/>
    </font>
    <font>
      <b/>
      <sz val="6"/>
      <name val="ＭＳ Ｐゴシック"/>
      <family val="3"/>
      <charset val="128"/>
    </font>
    <font>
      <b/>
      <sz val="6"/>
      <color theme="1"/>
      <name val="ＭＳ Ｐゴシック"/>
      <family val="3"/>
      <charset val="128"/>
    </font>
    <font>
      <b/>
      <sz val="7"/>
      <name val="ＭＳ Ｐゴシック"/>
      <family val="3"/>
      <charset val="128"/>
    </font>
    <font>
      <sz val="9"/>
      <color theme="1"/>
      <name val="ＭＳ Ｐゴシック"/>
      <family val="3"/>
      <charset val="128"/>
    </font>
    <font>
      <sz val="7"/>
      <color theme="1"/>
      <name val="ＭＳ Ｐゴシック"/>
      <family val="3"/>
      <charset val="128"/>
    </font>
    <font>
      <sz val="11"/>
      <name val="ＭＳ Ｐゴシック"/>
      <family val="3"/>
      <charset val="128"/>
    </font>
    <font>
      <sz val="12"/>
      <color theme="1"/>
      <name val="ＭＳ Ｐゴシック"/>
      <family val="3"/>
      <charset val="128"/>
    </font>
    <font>
      <sz val="11"/>
      <color rgb="FFFF0000"/>
      <name val="ＭＳ Ｐゴシック"/>
      <family val="3"/>
      <charset val="128"/>
    </font>
    <font>
      <sz val="12"/>
      <color rgb="FFFF0000"/>
      <name val="ＭＳ Ｐゴシック"/>
      <family val="3"/>
      <charset val="128"/>
    </font>
    <font>
      <sz val="12"/>
      <name val="ＭＳ Ｐゴシック"/>
      <family val="3"/>
      <charset val="128"/>
    </font>
    <font>
      <sz val="10"/>
      <name val="ＭＳ Ｐゴシック"/>
      <family val="3"/>
      <charset val="128"/>
    </font>
    <font>
      <sz val="10"/>
      <color rgb="FFFF0000"/>
      <name val="ＭＳ Ｐゴシック"/>
      <family val="3"/>
      <charset val="128"/>
    </font>
    <font>
      <sz val="9"/>
      <color rgb="FFFF0000"/>
      <name val="ＭＳ Ｐゴシック"/>
      <family val="3"/>
      <charset val="128"/>
    </font>
    <font>
      <b/>
      <sz val="12"/>
      <name val="ＭＳ Ｐゴシック"/>
      <family val="3"/>
      <charset val="128"/>
    </font>
    <font>
      <b/>
      <sz val="9"/>
      <name val="ＭＳ Ｐゴシック"/>
      <family val="3"/>
      <charset val="128"/>
    </font>
    <font>
      <b/>
      <sz val="12"/>
      <color theme="1"/>
      <name val="ＭＳ Ｐゴシック"/>
      <family val="3"/>
      <charset val="128"/>
    </font>
    <font>
      <sz val="11"/>
      <name val="游ゴシック"/>
      <family val="3"/>
      <charset val="128"/>
      <scheme val="minor"/>
    </font>
    <font>
      <sz val="20"/>
      <name val="ＭＳ Ｐゴシック"/>
      <family val="3"/>
      <charset val="128"/>
    </font>
    <font>
      <b/>
      <sz val="20"/>
      <name val="ＭＳ Ｐゴシック"/>
      <family val="3"/>
      <charset val="128"/>
    </font>
    <font>
      <sz val="20"/>
      <color rgb="FFFF0000"/>
      <name val="ＭＳ Ｐゴシック"/>
      <family val="3"/>
      <charset val="128"/>
    </font>
    <font>
      <b/>
      <sz val="20"/>
      <color rgb="FFFF0000"/>
      <name val="ＭＳ Ｐゴシック"/>
      <family val="3"/>
      <charset val="128"/>
    </font>
    <font>
      <b/>
      <sz val="12"/>
      <color rgb="FFFF0000"/>
      <name val="ＭＳ Ｐゴシック"/>
      <family val="3"/>
      <charset val="128"/>
    </font>
    <font>
      <sz val="18"/>
      <name val="ＭＳ Ｐゴシック"/>
      <family val="3"/>
      <charset val="128"/>
    </font>
    <font>
      <b/>
      <sz val="18"/>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03">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right/>
      <top style="thick">
        <color indexed="64"/>
      </top>
      <bottom style="thin">
        <color indexed="64"/>
      </bottom>
      <diagonal/>
    </border>
    <border>
      <left/>
      <right/>
      <top style="thin">
        <color indexed="64"/>
      </top>
      <bottom style="thick">
        <color indexed="64"/>
      </bottom>
      <diagonal/>
    </border>
    <border>
      <left style="thick">
        <color indexed="64"/>
      </left>
      <right/>
      <top/>
      <bottom/>
      <diagonal/>
    </border>
    <border>
      <left/>
      <right style="thick">
        <color indexed="64"/>
      </right>
      <top/>
      <bottom/>
      <diagonal/>
    </border>
    <border>
      <left style="thick">
        <color auto="1"/>
      </left>
      <right style="thin">
        <color indexed="64"/>
      </right>
      <top style="thick">
        <color auto="1"/>
      </top>
      <bottom style="thin">
        <color indexed="64"/>
      </bottom>
      <diagonal/>
    </border>
    <border>
      <left style="thin">
        <color indexed="64"/>
      </left>
      <right style="thin">
        <color indexed="64"/>
      </right>
      <top style="thick">
        <color auto="1"/>
      </top>
      <bottom style="thin">
        <color indexed="64"/>
      </bottom>
      <diagonal/>
    </border>
    <border>
      <left style="thin">
        <color indexed="64"/>
      </left>
      <right style="thick">
        <color auto="1"/>
      </right>
      <top style="thick">
        <color auto="1"/>
      </top>
      <bottom style="thin">
        <color indexed="64"/>
      </bottom>
      <diagonal/>
    </border>
    <border>
      <left style="thick">
        <color auto="1"/>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top style="hair">
        <color auto="1"/>
      </top>
      <bottom style="thin">
        <color indexed="64"/>
      </bottom>
      <diagonal/>
    </border>
    <border>
      <left/>
      <right style="thin">
        <color indexed="64"/>
      </right>
      <top style="hair">
        <color auto="1"/>
      </top>
      <bottom style="thin">
        <color indexed="64"/>
      </bottom>
      <diagonal/>
    </border>
    <border>
      <left/>
      <right/>
      <top style="hair">
        <color auto="1"/>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diagonal/>
    </border>
    <border>
      <left style="thin">
        <color indexed="64"/>
      </left>
      <right/>
      <top/>
      <bottom style="hair">
        <color auto="1"/>
      </bottom>
      <diagonal/>
    </border>
    <border>
      <left/>
      <right/>
      <top/>
      <bottom style="hair">
        <color auto="1"/>
      </bottom>
      <diagonal/>
    </border>
    <border>
      <left/>
      <right style="thin">
        <color indexed="64"/>
      </right>
      <top/>
      <bottom style="hair">
        <color auto="1"/>
      </bottom>
      <diagonal/>
    </border>
    <border>
      <left style="hair">
        <color indexed="64"/>
      </left>
      <right style="hair">
        <color indexed="64"/>
      </right>
      <top/>
      <bottom style="hair">
        <color indexed="64"/>
      </bottom>
      <diagonal/>
    </border>
    <border>
      <left style="hair">
        <color indexed="64"/>
      </left>
      <right/>
      <top/>
      <bottom style="hair">
        <color auto="1"/>
      </bottom>
      <diagonal/>
    </border>
    <border>
      <left style="hair">
        <color indexed="64"/>
      </left>
      <right/>
      <top/>
      <bottom/>
      <diagonal/>
    </border>
    <border>
      <left style="hair">
        <color indexed="64"/>
      </left>
      <right style="thin">
        <color indexed="64"/>
      </right>
      <top/>
      <bottom/>
      <diagonal/>
    </border>
    <border>
      <left style="hair">
        <color indexed="64"/>
      </left>
      <right style="thin">
        <color indexed="64"/>
      </right>
      <top/>
      <bottom style="hair">
        <color auto="1"/>
      </bottom>
      <diagonal/>
    </border>
    <border>
      <left style="hair">
        <color indexed="64"/>
      </left>
      <right style="hair">
        <color indexed="64"/>
      </right>
      <top/>
      <bottom/>
      <diagonal/>
    </border>
    <border>
      <left style="thin">
        <color indexed="64"/>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style="hair">
        <color indexed="64"/>
      </right>
      <top style="thin">
        <color indexed="64"/>
      </top>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style="hair">
        <color auto="1"/>
      </top>
      <bottom/>
      <diagonal/>
    </border>
    <border>
      <left style="hair">
        <color indexed="64"/>
      </left>
      <right style="hair">
        <color indexed="64"/>
      </right>
      <top style="hair">
        <color auto="1"/>
      </top>
      <bottom style="thin">
        <color indexed="64"/>
      </bottom>
      <diagonal/>
    </border>
    <border>
      <left style="hair">
        <color indexed="64"/>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diagonal/>
    </border>
    <border>
      <left/>
      <right style="hair">
        <color auto="1"/>
      </right>
      <top/>
      <bottom style="thin">
        <color indexed="64"/>
      </bottom>
      <diagonal/>
    </border>
    <border>
      <left/>
      <right style="hair">
        <color indexed="64"/>
      </right>
      <top style="thin">
        <color indexed="64"/>
      </top>
      <bottom style="hair">
        <color auto="1"/>
      </bottom>
      <diagonal/>
    </border>
    <border>
      <left/>
      <right style="hair">
        <color indexed="64"/>
      </right>
      <top style="hair">
        <color auto="1"/>
      </top>
      <bottom style="hair">
        <color auto="1"/>
      </bottom>
      <diagonal/>
    </border>
    <border>
      <left/>
      <right style="hair">
        <color indexed="64"/>
      </right>
      <top style="hair">
        <color auto="1"/>
      </top>
      <bottom style="thin">
        <color indexed="64"/>
      </bottom>
      <diagonal/>
    </border>
    <border>
      <left style="thin">
        <color indexed="64"/>
      </left>
      <right style="hair">
        <color indexed="64"/>
      </right>
      <top style="hair">
        <color auto="1"/>
      </top>
      <bottom style="thin">
        <color indexed="64"/>
      </bottom>
      <diagonal/>
    </border>
    <border>
      <left style="hair">
        <color indexed="64"/>
      </left>
      <right/>
      <top style="thin">
        <color indexed="64"/>
      </top>
      <bottom style="hair">
        <color auto="1"/>
      </bottom>
      <diagonal/>
    </border>
    <border>
      <left style="hair">
        <color indexed="64"/>
      </left>
      <right/>
      <top style="hair">
        <color auto="1"/>
      </top>
      <bottom style="hair">
        <color auto="1"/>
      </bottom>
      <diagonal/>
    </border>
    <border>
      <left style="hair">
        <color indexed="64"/>
      </left>
      <right/>
      <top style="hair">
        <color auto="1"/>
      </top>
      <bottom style="thin">
        <color indexed="64"/>
      </bottom>
      <diagonal/>
    </border>
    <border>
      <left/>
      <right style="hair">
        <color indexed="64"/>
      </right>
      <top/>
      <bottom style="hair">
        <color indexed="64"/>
      </bottom>
      <diagonal/>
    </border>
    <border>
      <left style="hair">
        <color indexed="64"/>
      </left>
      <right/>
      <top style="hair">
        <color auto="1"/>
      </top>
      <bottom/>
      <diagonal/>
    </border>
    <border>
      <left/>
      <right style="hair">
        <color indexed="64"/>
      </right>
      <top style="hair">
        <color auto="1"/>
      </top>
      <bottom/>
      <diagonal/>
    </border>
    <border>
      <left style="hair">
        <color indexed="64"/>
      </left>
      <right/>
      <top style="thick">
        <color indexed="64"/>
      </top>
      <bottom/>
      <diagonal/>
    </border>
    <border>
      <left/>
      <right style="hair">
        <color indexed="64"/>
      </right>
      <top style="thick">
        <color indexed="64"/>
      </top>
      <bottom/>
      <diagonal/>
    </border>
    <border>
      <left style="thick">
        <color auto="1"/>
      </left>
      <right/>
      <top style="thin">
        <color indexed="64"/>
      </top>
      <bottom/>
      <diagonal/>
    </border>
    <border>
      <left style="thick">
        <color auto="1"/>
      </left>
      <right/>
      <top/>
      <bottom style="hair">
        <color auto="1"/>
      </bottom>
      <diagonal/>
    </border>
    <border>
      <left/>
      <right style="thick">
        <color indexed="64"/>
      </right>
      <top style="thin">
        <color indexed="64"/>
      </top>
      <bottom/>
      <diagonal/>
    </border>
    <border>
      <left/>
      <right style="thick">
        <color indexed="64"/>
      </right>
      <top/>
      <bottom style="hair">
        <color auto="1"/>
      </bottom>
      <diagonal/>
    </border>
    <border>
      <left style="hair">
        <color indexed="64"/>
      </left>
      <right style="thin">
        <color indexed="64"/>
      </right>
      <top style="thin">
        <color indexed="64"/>
      </top>
      <bottom style="hair">
        <color auto="1"/>
      </bottom>
      <diagonal/>
    </border>
    <border>
      <left style="hair">
        <color indexed="64"/>
      </left>
      <right style="thin">
        <color indexed="64"/>
      </right>
      <top style="hair">
        <color auto="1"/>
      </top>
      <bottom style="hair">
        <color auto="1"/>
      </bottom>
      <diagonal/>
    </border>
    <border>
      <left style="hair">
        <color indexed="64"/>
      </left>
      <right style="thin">
        <color indexed="64"/>
      </right>
      <top style="hair">
        <color auto="1"/>
      </top>
      <bottom style="thin">
        <color indexed="64"/>
      </bottom>
      <diagonal/>
    </border>
    <border>
      <left style="thin">
        <color indexed="64"/>
      </left>
      <right style="thick">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0" fontId="24" fillId="0" borderId="0"/>
    <xf numFmtId="0" fontId="5" fillId="0" borderId="0"/>
  </cellStyleXfs>
  <cellXfs count="795">
    <xf numFmtId="0" fontId="0" fillId="0" borderId="0" xfId="0">
      <alignment vertical="center"/>
    </xf>
    <xf numFmtId="0" fontId="6" fillId="0" borderId="0" xfId="2" applyFont="1" applyAlignment="1" applyProtection="1">
      <alignment vertical="center"/>
      <protection locked="0"/>
    </xf>
    <xf numFmtId="0" fontId="9" fillId="0" borderId="0" xfId="2" applyFont="1" applyAlignment="1" applyProtection="1">
      <alignment vertical="center"/>
      <protection locked="0"/>
    </xf>
    <xf numFmtId="0" fontId="10" fillId="0" borderId="0" xfId="2" applyFont="1" applyAlignment="1" applyProtection="1">
      <alignment vertical="center"/>
      <protection locked="0"/>
    </xf>
    <xf numFmtId="0" fontId="11" fillId="0" borderId="0" xfId="2" applyFont="1" applyAlignment="1" applyProtection="1">
      <alignment vertical="center" wrapText="1"/>
      <protection locked="0"/>
    </xf>
    <xf numFmtId="0" fontId="11" fillId="0" borderId="0" xfId="2" applyFont="1" applyAlignment="1" applyProtection="1">
      <alignment vertical="center" textRotation="255" wrapText="1"/>
      <protection locked="0"/>
    </xf>
    <xf numFmtId="0" fontId="10" fillId="0" borderId="0" xfId="2" applyFont="1" applyAlignment="1" applyProtection="1">
      <alignment vertical="center" wrapText="1"/>
      <protection locked="0"/>
    </xf>
    <xf numFmtId="0" fontId="10" fillId="0" borderId="2" xfId="2" applyFont="1" applyBorder="1" applyAlignment="1" applyProtection="1">
      <alignment vertical="center" wrapText="1"/>
      <protection locked="0"/>
    </xf>
    <xf numFmtId="0" fontId="10" fillId="0" borderId="3" xfId="2" applyFont="1" applyBorder="1" applyAlignment="1" applyProtection="1">
      <alignment vertical="center" wrapText="1"/>
      <protection locked="0"/>
    </xf>
    <xf numFmtId="0" fontId="3" fillId="0" borderId="8" xfId="2" applyFont="1" applyBorder="1" applyAlignment="1" applyProtection="1">
      <alignment vertical="center"/>
      <protection locked="0"/>
    </xf>
    <xf numFmtId="0" fontId="10" fillId="0" borderId="7" xfId="2" applyFont="1" applyBorder="1" applyAlignment="1" applyProtection="1">
      <alignment vertical="center"/>
      <protection locked="0"/>
    </xf>
    <xf numFmtId="0" fontId="11" fillId="0" borderId="1" xfId="2" applyFont="1" applyBorder="1" applyAlignment="1" applyProtection="1">
      <alignment horizontal="right" wrapText="1"/>
      <protection locked="0"/>
    </xf>
    <xf numFmtId="0" fontId="11" fillId="0" borderId="0" xfId="2" applyFont="1" applyAlignment="1" applyProtection="1">
      <alignment horizontal="right" wrapText="1"/>
      <protection locked="0"/>
    </xf>
    <xf numFmtId="0" fontId="11" fillId="0" borderId="0" xfId="2" applyFont="1" applyAlignment="1" applyProtection="1">
      <alignment horizontal="center"/>
      <protection locked="0"/>
    </xf>
    <xf numFmtId="0" fontId="3" fillId="0" borderId="7" xfId="2" applyFont="1" applyBorder="1" applyAlignment="1" applyProtection="1">
      <alignment vertical="center"/>
      <protection locked="0"/>
    </xf>
    <xf numFmtId="38" fontId="10" fillId="0" borderId="0" xfId="3" applyFont="1" applyBorder="1" applyAlignment="1" applyProtection="1">
      <alignment vertical="center"/>
      <protection locked="0"/>
    </xf>
    <xf numFmtId="0" fontId="11" fillId="0" borderId="0" xfId="2" applyFont="1" applyProtection="1">
      <protection locked="0"/>
    </xf>
    <xf numFmtId="38" fontId="10" fillId="0" borderId="0" xfId="3" applyFont="1" applyBorder="1" applyAlignment="1" applyProtection="1">
      <alignment horizontal="center" vertical="center"/>
      <protection locked="0"/>
    </xf>
    <xf numFmtId="0" fontId="3" fillId="0" borderId="0" xfId="2" applyFont="1" applyAlignment="1" applyProtection="1">
      <alignment vertical="center" shrinkToFit="1"/>
      <protection locked="0"/>
    </xf>
    <xf numFmtId="38" fontId="10" fillId="0" borderId="21" xfId="3" applyFont="1" applyBorder="1" applyAlignment="1" applyProtection="1">
      <alignment vertical="center"/>
      <protection locked="0"/>
    </xf>
    <xf numFmtId="0" fontId="21" fillId="0" borderId="0" xfId="2" applyFont="1" applyAlignment="1" applyProtection="1">
      <alignment vertical="center" textRotation="255"/>
      <protection locked="0"/>
    </xf>
    <xf numFmtId="0" fontId="3" fillId="2" borderId="7" xfId="2" applyFont="1" applyFill="1" applyBorder="1" applyAlignment="1" applyProtection="1">
      <alignment vertical="center" wrapText="1"/>
      <protection locked="0"/>
    </xf>
    <xf numFmtId="0" fontId="6" fillId="2" borderId="7" xfId="2" applyFont="1" applyFill="1" applyBorder="1" applyAlignment="1" applyProtection="1">
      <alignment vertical="center"/>
      <protection locked="0"/>
    </xf>
    <xf numFmtId="0" fontId="3" fillId="2" borderId="4" xfId="2" applyFont="1" applyFill="1" applyBorder="1" applyAlignment="1" applyProtection="1">
      <alignment vertical="center" wrapText="1"/>
      <protection locked="0"/>
    </xf>
    <xf numFmtId="0" fontId="6" fillId="2" borderId="4" xfId="2" applyFont="1" applyFill="1" applyBorder="1" applyAlignment="1" applyProtection="1">
      <alignment vertical="center"/>
      <protection locked="0"/>
    </xf>
    <xf numFmtId="0" fontId="6" fillId="0" borderId="4" xfId="2" applyFont="1" applyBorder="1" applyAlignment="1" applyProtection="1">
      <alignment vertical="center"/>
      <protection locked="0"/>
    </xf>
    <xf numFmtId="0" fontId="6" fillId="0" borderId="7" xfId="2" applyFont="1" applyBorder="1" applyAlignment="1" applyProtection="1">
      <alignment vertical="center"/>
      <protection locked="0"/>
    </xf>
    <xf numFmtId="0" fontId="13" fillId="0" borderId="4" xfId="2" applyFont="1" applyBorder="1" applyAlignment="1" applyProtection="1">
      <alignment vertical="center"/>
      <protection locked="0"/>
    </xf>
    <xf numFmtId="0" fontId="23" fillId="0" borderId="0" xfId="2" applyFont="1" applyAlignment="1" applyProtection="1">
      <alignment horizontal="right" vertical="center"/>
      <protection locked="0"/>
    </xf>
    <xf numFmtId="0" fontId="11" fillId="0" borderId="5" xfId="2" applyFont="1" applyBorder="1" applyAlignment="1" applyProtection="1">
      <alignment horizontal="right" wrapText="1"/>
      <protection locked="0"/>
    </xf>
    <xf numFmtId="0" fontId="17" fillId="0" borderId="0" xfId="2" applyFont="1" applyAlignment="1" applyProtection="1">
      <alignment vertical="center"/>
      <protection locked="0"/>
    </xf>
    <xf numFmtId="0" fontId="16" fillId="0" borderId="0" xfId="2" applyFont="1" applyAlignment="1" applyProtection="1">
      <alignment vertical="distributed" textRotation="255"/>
      <protection locked="0"/>
    </xf>
    <xf numFmtId="0" fontId="21" fillId="0" borderId="0" xfId="2" applyFont="1" applyAlignment="1" applyProtection="1">
      <alignment vertical="distributed" wrapText="1" shrinkToFit="1"/>
      <protection locked="0"/>
    </xf>
    <xf numFmtId="38" fontId="22" fillId="0" borderId="0" xfId="3" applyFont="1" applyBorder="1" applyAlignment="1" applyProtection="1">
      <alignment horizontal="center" vertical="center"/>
      <protection locked="0"/>
    </xf>
    <xf numFmtId="0" fontId="6" fillId="0" borderId="0" xfId="2" applyFont="1" applyProtection="1">
      <protection locked="0"/>
    </xf>
    <xf numFmtId="0" fontId="0" fillId="0" borderId="25" xfId="0" applyBorder="1">
      <alignment vertical="center"/>
    </xf>
    <xf numFmtId="0" fontId="0" fillId="0" borderId="26" xfId="0" applyBorder="1">
      <alignment vertical="center"/>
    </xf>
    <xf numFmtId="0" fontId="0" fillId="0" borderId="12" xfId="0" applyBorder="1">
      <alignment vertical="center"/>
    </xf>
    <xf numFmtId="0" fontId="0" fillId="0" borderId="13" xfId="0" applyBorder="1">
      <alignment vertical="center"/>
    </xf>
    <xf numFmtId="38" fontId="0" fillId="0" borderId="17" xfId="0" applyNumberFormat="1" applyBorder="1">
      <alignment vertical="center"/>
    </xf>
    <xf numFmtId="0" fontId="0" fillId="0" borderId="21" xfId="0" applyBorder="1">
      <alignment vertical="center"/>
    </xf>
    <xf numFmtId="38" fontId="0" fillId="0" borderId="24" xfId="0" applyNumberFormat="1" applyBorder="1">
      <alignment vertical="center"/>
    </xf>
    <xf numFmtId="38" fontId="0" fillId="0" borderId="0" xfId="0" applyNumberFormat="1">
      <alignment vertical="center"/>
    </xf>
    <xf numFmtId="0" fontId="0" fillId="0" borderId="14" xfId="0" applyBorder="1">
      <alignment vertical="center"/>
    </xf>
    <xf numFmtId="0" fontId="0" fillId="0" borderId="15" xfId="0" applyBorder="1">
      <alignment vertical="center"/>
    </xf>
    <xf numFmtId="38" fontId="0" fillId="0" borderId="18" xfId="0" applyNumberFormat="1" applyBorder="1">
      <alignment vertical="center"/>
    </xf>
    <xf numFmtId="0" fontId="0" fillId="0" borderId="17" xfId="0" applyBorder="1">
      <alignment vertical="center"/>
    </xf>
    <xf numFmtId="0" fontId="0" fillId="0" borderId="18" xfId="0" applyBorder="1">
      <alignment vertical="center"/>
    </xf>
    <xf numFmtId="0" fontId="0" fillId="0" borderId="0" xfId="0" applyAlignment="1">
      <alignment vertical="center" wrapText="1"/>
    </xf>
    <xf numFmtId="0" fontId="10" fillId="0" borderId="0" xfId="2" applyFont="1" applyAlignment="1" applyProtection="1">
      <alignment horizontal="center" vertical="center"/>
      <protection locked="0"/>
    </xf>
    <xf numFmtId="0" fontId="23" fillId="0" borderId="30" xfId="2" applyFont="1" applyBorder="1" applyAlignment="1" applyProtection="1">
      <alignment horizontal="right" vertical="center"/>
      <protection locked="0"/>
    </xf>
    <xf numFmtId="0" fontId="6" fillId="0" borderId="34" xfId="2" applyFont="1" applyBorder="1" applyAlignment="1" applyProtection="1">
      <alignment vertical="center"/>
      <protection locked="0"/>
    </xf>
    <xf numFmtId="0" fontId="6" fillId="0" borderId="30" xfId="2" applyFont="1" applyBorder="1" applyAlignment="1" applyProtection="1">
      <alignment vertical="center"/>
      <protection locked="0"/>
    </xf>
    <xf numFmtId="0" fontId="11" fillId="0" borderId="34" xfId="2" applyFont="1" applyBorder="1" applyAlignment="1" applyProtection="1">
      <alignment horizontal="right" vertical="center"/>
      <protection locked="0"/>
    </xf>
    <xf numFmtId="38" fontId="10" fillId="0" borderId="55" xfId="3" applyFont="1" applyBorder="1" applyAlignment="1" applyProtection="1">
      <alignment vertical="center"/>
      <protection locked="0"/>
    </xf>
    <xf numFmtId="0" fontId="6" fillId="0" borderId="64" xfId="2" applyFont="1" applyBorder="1" applyAlignment="1" applyProtection="1">
      <alignment vertical="center"/>
      <protection locked="0"/>
    </xf>
    <xf numFmtId="0" fontId="6" fillId="0" borderId="1" xfId="2" applyFont="1" applyBorder="1" applyAlignment="1" applyProtection="1">
      <alignment vertical="center"/>
      <protection locked="0"/>
    </xf>
    <xf numFmtId="0" fontId="23" fillId="0" borderId="5" xfId="2" applyFont="1" applyBorder="1" applyAlignment="1" applyProtection="1">
      <alignment horizontal="right" vertical="center"/>
      <protection locked="0"/>
    </xf>
    <xf numFmtId="0" fontId="11" fillId="0" borderId="1" xfId="2" applyFont="1" applyBorder="1" applyAlignment="1" applyProtection="1">
      <alignment horizontal="left"/>
      <protection locked="0"/>
    </xf>
    <xf numFmtId="0" fontId="21" fillId="0" borderId="2" xfId="2" applyFont="1" applyBorder="1" applyAlignment="1" applyProtection="1">
      <alignment vertical="center" textRotation="255"/>
      <protection locked="0"/>
    </xf>
    <xf numFmtId="0" fontId="22" fillId="0" borderId="0" xfId="2" applyFont="1" applyAlignment="1" applyProtection="1">
      <alignment vertical="center"/>
      <protection locked="0"/>
    </xf>
    <xf numFmtId="0" fontId="21" fillId="0" borderId="3" xfId="2" applyFont="1" applyBorder="1" applyAlignment="1" applyProtection="1">
      <alignment vertical="center" textRotation="255"/>
      <protection locked="0"/>
    </xf>
    <xf numFmtId="0" fontId="10" fillId="0" borderId="4" xfId="2" applyFont="1" applyBorder="1" applyAlignment="1" applyProtection="1">
      <alignment vertical="center" wrapText="1"/>
      <protection locked="0"/>
    </xf>
    <xf numFmtId="0" fontId="3" fillId="0" borderId="4" xfId="2" applyFont="1" applyBorder="1" applyAlignment="1" applyProtection="1">
      <alignment vertical="center" shrinkToFit="1"/>
      <protection locked="0"/>
    </xf>
    <xf numFmtId="0" fontId="11" fillId="0" borderId="4" xfId="2" applyFont="1" applyBorder="1" applyAlignment="1" applyProtection="1">
      <alignment vertical="center" wrapText="1"/>
      <protection locked="0"/>
    </xf>
    <xf numFmtId="0" fontId="9" fillId="0" borderId="19" xfId="2" applyFont="1" applyBorder="1" applyAlignment="1" applyProtection="1">
      <alignment vertical="center"/>
      <protection locked="0"/>
    </xf>
    <xf numFmtId="0" fontId="11" fillId="0" borderId="5" xfId="2" applyFont="1" applyBorder="1" applyAlignment="1" applyProtection="1">
      <alignment horizontal="center" vertical="center"/>
      <protection locked="0"/>
    </xf>
    <xf numFmtId="0" fontId="10" fillId="0" borderId="6" xfId="2" applyFont="1" applyBorder="1" applyAlignment="1" applyProtection="1">
      <alignment vertical="center" wrapText="1"/>
      <protection locked="0"/>
    </xf>
    <xf numFmtId="0" fontId="11" fillId="0" borderId="5" xfId="2" applyFont="1" applyBorder="1" applyAlignment="1" applyProtection="1">
      <alignment horizontal="right" vertical="center" wrapText="1"/>
      <protection locked="0"/>
    </xf>
    <xf numFmtId="0" fontId="13" fillId="0" borderId="63" xfId="2" applyFont="1" applyBorder="1" applyAlignment="1" applyProtection="1">
      <alignment vertical="center"/>
      <protection locked="0"/>
    </xf>
    <xf numFmtId="0" fontId="11" fillId="0" borderId="4" xfId="2" applyFont="1" applyBorder="1" applyAlignment="1" applyProtection="1">
      <alignment horizontal="right"/>
      <protection locked="0"/>
    </xf>
    <xf numFmtId="0" fontId="11" fillId="0" borderId="82" xfId="2" applyFont="1" applyBorder="1" applyAlignment="1" applyProtection="1">
      <alignment horizontal="right"/>
      <protection locked="0"/>
    </xf>
    <xf numFmtId="0" fontId="6" fillId="0" borderId="78" xfId="2" applyFont="1" applyBorder="1" applyAlignment="1" applyProtection="1">
      <alignment vertical="center"/>
      <protection locked="0"/>
    </xf>
    <xf numFmtId="0" fontId="10" fillId="0" borderId="79" xfId="2" applyFont="1" applyBorder="1" applyAlignment="1" applyProtection="1">
      <alignment vertical="center" shrinkToFit="1"/>
      <protection locked="0"/>
    </xf>
    <xf numFmtId="0" fontId="6" fillId="0" borderId="66" xfId="2" applyFont="1" applyBorder="1" applyAlignment="1" applyProtection="1">
      <alignment vertical="center"/>
      <protection locked="0"/>
    </xf>
    <xf numFmtId="0" fontId="10" fillId="0" borderId="90" xfId="2" applyFont="1" applyBorder="1" applyAlignment="1" applyProtection="1">
      <alignment vertical="center" shrinkToFit="1"/>
      <protection locked="0"/>
    </xf>
    <xf numFmtId="0" fontId="6" fillId="0" borderId="91" xfId="2" applyFont="1" applyBorder="1" applyAlignment="1" applyProtection="1">
      <alignment vertical="center"/>
      <protection locked="0"/>
    </xf>
    <xf numFmtId="0" fontId="10" fillId="0" borderId="92" xfId="2" applyFont="1" applyBorder="1" applyAlignment="1" applyProtection="1">
      <alignment vertical="center" shrinkToFit="1"/>
      <protection locked="0"/>
    </xf>
    <xf numFmtId="0" fontId="6" fillId="0" borderId="80" xfId="2" applyFont="1" applyBorder="1" applyAlignment="1" applyProtection="1">
      <alignment vertical="center"/>
      <protection locked="0"/>
    </xf>
    <xf numFmtId="0" fontId="10" fillId="0" borderId="82" xfId="2" applyFont="1" applyBorder="1" applyAlignment="1" applyProtection="1">
      <alignment vertical="center" shrinkToFit="1"/>
      <protection locked="0"/>
    </xf>
    <xf numFmtId="0" fontId="13" fillId="0" borderId="66" xfId="2" applyFont="1" applyBorder="1" applyAlignment="1" applyProtection="1">
      <alignment vertical="center"/>
      <protection locked="0"/>
    </xf>
    <xf numFmtId="0" fontId="13" fillId="0" borderId="80" xfId="2" applyFont="1" applyBorder="1" applyAlignment="1" applyProtection="1">
      <alignment vertical="center"/>
      <protection locked="0"/>
    </xf>
    <xf numFmtId="0" fontId="11" fillId="2" borderId="67" xfId="2" applyFont="1" applyFill="1" applyBorder="1" applyAlignment="1" applyProtection="1">
      <alignment vertical="center" wrapText="1"/>
      <protection locked="0"/>
    </xf>
    <xf numFmtId="0" fontId="11" fillId="2" borderId="81" xfId="2" applyFont="1" applyFill="1" applyBorder="1" applyAlignment="1" applyProtection="1">
      <alignment vertical="center" wrapText="1"/>
      <protection locked="0"/>
    </xf>
    <xf numFmtId="0" fontId="11" fillId="2" borderId="66" xfId="2" applyFont="1" applyFill="1" applyBorder="1" applyAlignment="1" applyProtection="1">
      <alignment vertical="center" wrapText="1"/>
      <protection locked="0"/>
    </xf>
    <xf numFmtId="0" fontId="11" fillId="2" borderId="90" xfId="2" applyFont="1" applyFill="1" applyBorder="1" applyAlignment="1" applyProtection="1">
      <alignment vertical="center" wrapText="1"/>
      <protection locked="0"/>
    </xf>
    <xf numFmtId="0" fontId="11" fillId="2" borderId="91" xfId="2" applyFont="1" applyFill="1" applyBorder="1" applyAlignment="1" applyProtection="1">
      <alignment vertical="center" wrapText="1"/>
      <protection locked="0"/>
    </xf>
    <xf numFmtId="0" fontId="11" fillId="2" borderId="92" xfId="2" applyFont="1" applyFill="1" applyBorder="1" applyAlignment="1" applyProtection="1">
      <alignment vertical="center" wrapText="1"/>
      <protection locked="0"/>
    </xf>
    <xf numFmtId="0" fontId="18" fillId="0" borderId="91" xfId="2" applyFont="1" applyBorder="1" applyAlignment="1" applyProtection="1">
      <alignment vertical="center" wrapText="1"/>
      <protection locked="0"/>
    </xf>
    <xf numFmtId="0" fontId="18" fillId="0" borderId="54" xfId="2" applyFont="1" applyBorder="1" applyAlignment="1" applyProtection="1">
      <alignment vertical="center" wrapText="1"/>
      <protection locked="0"/>
    </xf>
    <xf numFmtId="0" fontId="11" fillId="0" borderId="92" xfId="2" applyFont="1" applyBorder="1" applyAlignment="1" applyProtection="1">
      <alignment horizontal="right" vertical="top"/>
      <protection locked="0"/>
    </xf>
    <xf numFmtId="0" fontId="10" fillId="0" borderId="7" xfId="2" applyFont="1" applyBorder="1" applyAlignment="1" applyProtection="1">
      <alignment vertical="center" wrapText="1"/>
      <protection locked="0"/>
    </xf>
    <xf numFmtId="0" fontId="10" fillId="0" borderId="3" xfId="2" applyFont="1" applyBorder="1" applyProtection="1">
      <protection locked="0"/>
    </xf>
    <xf numFmtId="0" fontId="10" fillId="0" borderId="4" xfId="2" applyFont="1" applyBorder="1" applyProtection="1">
      <protection locked="0"/>
    </xf>
    <xf numFmtId="0" fontId="11" fillId="0" borderId="0" xfId="2" applyFont="1" applyAlignment="1" applyProtection="1">
      <alignment horizontal="right"/>
      <protection locked="0"/>
    </xf>
    <xf numFmtId="0" fontId="10" fillId="0" borderId="67" xfId="2" applyFont="1" applyBorder="1" applyAlignment="1" applyProtection="1">
      <alignment horizontal="center" vertical="center"/>
      <protection locked="0"/>
    </xf>
    <xf numFmtId="0" fontId="6" fillId="0" borderId="0" xfId="2" applyFont="1" applyAlignment="1" applyProtection="1">
      <alignment horizontal="center" vertical="center"/>
      <protection locked="0"/>
    </xf>
    <xf numFmtId="0" fontId="23" fillId="0" borderId="81" xfId="2" applyFont="1" applyBorder="1" applyAlignment="1" applyProtection="1">
      <alignment horizontal="right" vertical="top"/>
      <protection locked="0"/>
    </xf>
    <xf numFmtId="0" fontId="11" fillId="0" borderId="82" xfId="2" applyFont="1" applyBorder="1" applyAlignment="1" applyProtection="1">
      <alignment horizontal="right" wrapText="1"/>
      <protection locked="0"/>
    </xf>
    <xf numFmtId="0" fontId="11" fillId="0" borderId="4" xfId="2" applyFont="1" applyBorder="1" applyAlignment="1" applyProtection="1">
      <alignment horizontal="right" wrapText="1"/>
      <protection locked="0"/>
    </xf>
    <xf numFmtId="0" fontId="6" fillId="0" borderId="20" xfId="5" applyFont="1" applyBorder="1" applyAlignment="1">
      <alignment horizontal="center" vertical="center"/>
    </xf>
    <xf numFmtId="0" fontId="6" fillId="0" borderId="0" xfId="5" applyFont="1" applyAlignment="1">
      <alignment horizontal="center"/>
    </xf>
    <xf numFmtId="0" fontId="6" fillId="0" borderId="0" xfId="5" applyFont="1"/>
    <xf numFmtId="0" fontId="6" fillId="0" borderId="0" xfId="5" applyFont="1" applyAlignment="1">
      <alignment horizontal="center" vertical="center"/>
    </xf>
    <xf numFmtId="0" fontId="23" fillId="0" borderId="37" xfId="2" applyFont="1" applyBorder="1" applyAlignment="1" applyProtection="1">
      <alignment horizontal="right" vertical="center"/>
      <protection locked="0"/>
    </xf>
    <xf numFmtId="0" fontId="23" fillId="0" borderId="34" xfId="2" applyFont="1" applyBorder="1" applyAlignment="1" applyProtection="1">
      <alignment horizontal="right" vertical="center"/>
      <protection locked="0"/>
    </xf>
    <xf numFmtId="0" fontId="9" fillId="0" borderId="71" xfId="2" applyFont="1" applyBorder="1" applyAlignment="1" applyProtection="1">
      <alignment horizontal="center" vertical="center" wrapText="1"/>
      <protection locked="0"/>
    </xf>
    <xf numFmtId="0" fontId="9" fillId="0" borderId="72" xfId="2" applyFont="1" applyBorder="1" applyAlignment="1" applyProtection="1">
      <alignment horizontal="center" vertical="center" wrapText="1"/>
      <protection locked="0"/>
    </xf>
    <xf numFmtId="0" fontId="9" fillId="0" borderId="99" xfId="2" applyFont="1" applyBorder="1" applyAlignment="1" applyProtection="1">
      <alignment horizontal="center" vertical="center" wrapText="1"/>
      <protection locked="0"/>
    </xf>
    <xf numFmtId="0" fontId="41" fillId="3" borderId="74" xfId="2" applyFont="1" applyFill="1" applyBorder="1" applyAlignment="1" applyProtection="1">
      <alignment horizontal="center" vertical="center" shrinkToFit="1"/>
      <protection locked="0"/>
    </xf>
    <xf numFmtId="0" fontId="41" fillId="3" borderId="75" xfId="2" applyFont="1" applyFill="1" applyBorder="1" applyAlignment="1" applyProtection="1">
      <alignment horizontal="center" vertical="center" shrinkToFit="1"/>
      <protection locked="0"/>
    </xf>
    <xf numFmtId="0" fontId="41" fillId="3" borderId="100" xfId="2" applyFont="1" applyFill="1" applyBorder="1" applyAlignment="1" applyProtection="1">
      <alignment horizontal="center" vertical="center" shrinkToFit="1"/>
      <protection locked="0"/>
    </xf>
    <xf numFmtId="0" fontId="41" fillId="3" borderId="86" xfId="2" applyFont="1" applyFill="1" applyBorder="1" applyAlignment="1" applyProtection="1">
      <alignment horizontal="center" vertical="center" shrinkToFit="1"/>
      <protection locked="0"/>
    </xf>
    <xf numFmtId="0" fontId="41" fillId="3" borderId="77" xfId="2" applyFont="1" applyFill="1" applyBorder="1" applyAlignment="1" applyProtection="1">
      <alignment horizontal="center" vertical="center" shrinkToFit="1"/>
      <protection locked="0"/>
    </xf>
    <xf numFmtId="0" fontId="41" fillId="3" borderId="101" xfId="2" applyFont="1" applyFill="1" applyBorder="1" applyAlignment="1" applyProtection="1">
      <alignment horizontal="center" vertical="center" shrinkToFit="1"/>
      <protection locked="0"/>
    </xf>
    <xf numFmtId="0" fontId="7" fillId="0" borderId="0" xfId="2" applyFont="1" applyAlignment="1" applyProtection="1">
      <alignment horizontal="center"/>
      <protection locked="0"/>
    </xf>
    <xf numFmtId="0" fontId="10" fillId="0" borderId="47" xfId="2" applyFont="1" applyBorder="1" applyAlignment="1" applyProtection="1">
      <alignment horizontal="center" vertical="center"/>
      <protection locked="0"/>
    </xf>
    <xf numFmtId="0" fontId="10" fillId="0" borderId="48" xfId="2" applyFont="1" applyBorder="1" applyAlignment="1" applyProtection="1">
      <alignment horizontal="center" vertical="center"/>
      <protection locked="0"/>
    </xf>
    <xf numFmtId="0" fontId="10" fillId="0" borderId="6" xfId="2" applyFont="1" applyBorder="1" applyAlignment="1" applyProtection="1">
      <alignment horizontal="distributed" vertical="center" wrapText="1"/>
      <protection locked="0"/>
    </xf>
    <xf numFmtId="0" fontId="10" fillId="0" borderId="7" xfId="2" applyFont="1" applyBorder="1" applyAlignment="1" applyProtection="1">
      <alignment horizontal="distributed" vertical="center" wrapText="1"/>
      <protection locked="0"/>
    </xf>
    <xf numFmtId="0" fontId="10" fillId="0" borderId="79" xfId="2" applyFont="1" applyBorder="1" applyAlignment="1" applyProtection="1">
      <alignment horizontal="distributed" vertical="center" wrapText="1"/>
      <protection locked="0"/>
    </xf>
    <xf numFmtId="0" fontId="10" fillId="0" borderId="62" xfId="2" applyFont="1" applyBorder="1" applyAlignment="1" applyProtection="1">
      <alignment horizontal="distributed" vertical="center" wrapText="1"/>
      <protection locked="0"/>
    </xf>
    <xf numFmtId="0" fontId="10" fillId="0" borderId="63" xfId="2" applyFont="1" applyBorder="1" applyAlignment="1" applyProtection="1">
      <alignment horizontal="distributed" vertical="center" wrapText="1"/>
      <protection locked="0"/>
    </xf>
    <xf numFmtId="0" fontId="10" fillId="0" borderId="90" xfId="2" applyFont="1" applyBorder="1" applyAlignment="1" applyProtection="1">
      <alignment horizontal="distributed" vertical="center" wrapText="1"/>
      <protection locked="0"/>
    </xf>
    <xf numFmtId="0" fontId="4" fillId="0" borderId="78" xfId="2" applyFont="1" applyBorder="1" applyAlignment="1" applyProtection="1">
      <alignment horizontal="center" vertical="center" wrapText="1"/>
      <protection locked="0"/>
    </xf>
    <xf numFmtId="0" fontId="4" fillId="0" borderId="7" xfId="2" applyFont="1" applyBorder="1" applyAlignment="1" applyProtection="1">
      <alignment horizontal="center" vertical="center" wrapText="1"/>
      <protection locked="0"/>
    </xf>
    <xf numFmtId="0" fontId="4" fillId="0" borderId="8" xfId="2" applyFont="1" applyBorder="1" applyAlignment="1" applyProtection="1">
      <alignment horizontal="center" vertical="center" wrapText="1"/>
      <protection locked="0"/>
    </xf>
    <xf numFmtId="0" fontId="4" fillId="0" borderId="66" xfId="2" applyFont="1" applyBorder="1" applyAlignment="1" applyProtection="1">
      <alignment horizontal="center" vertical="center" wrapText="1"/>
      <protection locked="0"/>
    </xf>
    <xf numFmtId="0" fontId="4" fillId="0" borderId="63" xfId="2" applyFont="1" applyBorder="1" applyAlignment="1" applyProtection="1">
      <alignment horizontal="center" vertical="center" wrapText="1"/>
      <protection locked="0"/>
    </xf>
    <xf numFmtId="0" fontId="4" fillId="0" borderId="64" xfId="2" applyFont="1" applyBorder="1" applyAlignment="1" applyProtection="1">
      <alignment horizontal="center" vertical="center" wrapText="1"/>
      <protection locked="0"/>
    </xf>
    <xf numFmtId="0" fontId="10" fillId="0" borderId="6" xfId="2" applyFont="1" applyBorder="1" applyAlignment="1" applyProtection="1">
      <alignment horizontal="center" vertical="center" wrapText="1"/>
      <protection locked="0"/>
    </xf>
    <xf numFmtId="0" fontId="10" fillId="0" borderId="7" xfId="2" applyFont="1" applyBorder="1" applyAlignment="1" applyProtection="1">
      <alignment horizontal="center" vertical="center" wrapText="1"/>
      <protection locked="0"/>
    </xf>
    <xf numFmtId="0" fontId="10" fillId="0" borderId="8" xfId="2" applyFont="1" applyBorder="1" applyAlignment="1" applyProtection="1">
      <alignment horizontal="center" vertical="center" wrapText="1"/>
      <protection locked="0"/>
    </xf>
    <xf numFmtId="0" fontId="10" fillId="0" borderId="2" xfId="2" applyFont="1" applyBorder="1" applyAlignment="1" applyProtection="1">
      <alignment horizontal="center" vertical="center" wrapText="1"/>
      <protection locked="0"/>
    </xf>
    <xf numFmtId="0" fontId="10" fillId="0" borderId="0" xfId="2" applyFont="1" applyAlignment="1" applyProtection="1">
      <alignment horizontal="center" vertical="center" wrapText="1"/>
      <protection locked="0"/>
    </xf>
    <xf numFmtId="0" fontId="10" fillId="0" borderId="1" xfId="2" applyFont="1" applyBorder="1" applyAlignment="1" applyProtection="1">
      <alignment horizontal="center" vertical="center" wrapText="1"/>
      <protection locked="0"/>
    </xf>
    <xf numFmtId="0" fontId="10" fillId="0" borderId="62" xfId="2" applyFont="1" applyBorder="1" applyAlignment="1" applyProtection="1">
      <alignment horizontal="center" vertical="center" wrapText="1"/>
      <protection locked="0"/>
    </xf>
    <xf numFmtId="0" fontId="10" fillId="0" borderId="63" xfId="2" applyFont="1" applyBorder="1" applyAlignment="1" applyProtection="1">
      <alignment horizontal="center" vertical="center" wrapText="1"/>
      <protection locked="0"/>
    </xf>
    <xf numFmtId="0" fontId="10" fillId="0" borderId="64" xfId="2" applyFont="1" applyBorder="1" applyAlignment="1" applyProtection="1">
      <alignment horizontal="center" vertical="center" wrapText="1"/>
      <protection locked="0"/>
    </xf>
    <xf numFmtId="0" fontId="12" fillId="0" borderId="2" xfId="2" applyFont="1" applyBorder="1" applyAlignment="1" applyProtection="1">
      <alignment horizontal="center" vertical="center"/>
      <protection locked="0"/>
    </xf>
    <xf numFmtId="0" fontId="12" fillId="0" borderId="0" xfId="2" applyFont="1" applyAlignment="1" applyProtection="1">
      <alignment horizontal="center" vertical="center"/>
      <protection locked="0"/>
    </xf>
    <xf numFmtId="0" fontId="10" fillId="0" borderId="2" xfId="2" applyFont="1" applyBorder="1" applyAlignment="1" applyProtection="1">
      <alignment horizontal="distributed" vertical="center" wrapText="1"/>
      <protection locked="0"/>
    </xf>
    <xf numFmtId="0" fontId="10" fillId="0" borderId="0" xfId="2" applyFont="1" applyAlignment="1" applyProtection="1">
      <alignment horizontal="distributed" vertical="center" wrapText="1"/>
      <protection locked="0"/>
    </xf>
    <xf numFmtId="0" fontId="10" fillId="0" borderId="81" xfId="2" applyFont="1" applyBorder="1" applyAlignment="1" applyProtection="1">
      <alignment horizontal="distributed" vertical="center" wrapText="1"/>
      <protection locked="0"/>
    </xf>
    <xf numFmtId="0" fontId="14" fillId="0" borderId="0" xfId="2" applyFont="1" applyAlignment="1" applyProtection="1">
      <alignment horizontal="center" vertical="center" wrapText="1"/>
      <protection locked="0"/>
    </xf>
    <xf numFmtId="0" fontId="14" fillId="0" borderId="63" xfId="2" applyFont="1" applyBorder="1" applyAlignment="1" applyProtection="1">
      <alignment horizontal="center" vertical="center" wrapText="1"/>
      <protection locked="0"/>
    </xf>
    <xf numFmtId="0" fontId="14" fillId="0" borderId="65" xfId="2" applyFont="1" applyBorder="1" applyAlignment="1" applyProtection="1">
      <alignment horizontal="center" vertical="center" wrapText="1"/>
      <protection locked="0"/>
    </xf>
    <xf numFmtId="0" fontId="14" fillId="0" borderId="1" xfId="2" applyFont="1" applyBorder="1" applyAlignment="1" applyProtection="1">
      <alignment horizontal="center" vertical="center" wrapText="1"/>
      <protection locked="0"/>
    </xf>
    <xf numFmtId="0" fontId="14" fillId="0" borderId="64" xfId="2" applyFont="1" applyBorder="1" applyAlignment="1" applyProtection="1">
      <alignment horizontal="center" vertical="center" wrapText="1"/>
      <protection locked="0"/>
    </xf>
    <xf numFmtId="0" fontId="10" fillId="0" borderId="3" xfId="2" applyFont="1" applyBorder="1" applyAlignment="1" applyProtection="1">
      <alignment horizontal="center" vertical="center" wrapText="1"/>
      <protection locked="0"/>
    </xf>
    <xf numFmtId="0" fontId="10" fillId="0" borderId="4" xfId="2" applyFont="1" applyBorder="1" applyAlignment="1" applyProtection="1">
      <alignment horizontal="center" vertical="center" wrapText="1"/>
      <protection locked="0"/>
    </xf>
    <xf numFmtId="0" fontId="10" fillId="0" borderId="5" xfId="2" applyFont="1" applyBorder="1" applyAlignment="1" applyProtection="1">
      <alignment horizontal="center" vertical="center" wrapText="1"/>
      <protection locked="0"/>
    </xf>
    <xf numFmtId="0" fontId="28" fillId="3" borderId="2" xfId="2" applyFont="1" applyFill="1" applyBorder="1" applyAlignment="1" applyProtection="1">
      <alignment horizontal="left" vertical="center" wrapText="1"/>
      <protection locked="0"/>
    </xf>
    <xf numFmtId="0" fontId="28" fillId="3" borderId="0" xfId="2" applyFont="1" applyFill="1" applyAlignment="1" applyProtection="1">
      <alignment horizontal="left" vertical="center" wrapText="1"/>
      <protection locked="0"/>
    </xf>
    <xf numFmtId="0" fontId="28" fillId="3" borderId="1" xfId="2" applyFont="1" applyFill="1" applyBorder="1" applyAlignment="1" applyProtection="1">
      <alignment horizontal="left" vertical="center" wrapText="1"/>
      <protection locked="0"/>
    </xf>
    <xf numFmtId="0" fontId="28" fillId="3" borderId="3" xfId="2" applyFont="1" applyFill="1" applyBorder="1" applyAlignment="1" applyProtection="1">
      <alignment horizontal="left" vertical="center" wrapText="1"/>
      <protection locked="0"/>
    </xf>
    <xf numFmtId="0" fontId="28" fillId="3" borderId="4" xfId="2" applyFont="1" applyFill="1" applyBorder="1" applyAlignment="1" applyProtection="1">
      <alignment horizontal="left" vertical="center" wrapText="1"/>
      <protection locked="0"/>
    </xf>
    <xf numFmtId="0" fontId="28" fillId="3" borderId="5" xfId="2" applyFont="1" applyFill="1" applyBorder="1" applyAlignment="1" applyProtection="1">
      <alignment horizontal="left" vertical="center" wrapText="1"/>
      <protection locked="0"/>
    </xf>
    <xf numFmtId="0" fontId="13" fillId="0" borderId="67" xfId="2" applyFont="1" applyBorder="1" applyAlignment="1" applyProtection="1">
      <alignment horizontal="left" vertical="center" shrinkToFit="1"/>
      <protection locked="0"/>
    </xf>
    <xf numFmtId="0" fontId="13" fillId="0" borderId="0" xfId="2" applyFont="1" applyAlignment="1" applyProtection="1">
      <alignment horizontal="left" vertical="center" shrinkToFit="1"/>
      <protection locked="0"/>
    </xf>
    <xf numFmtId="0" fontId="13" fillId="0" borderId="1" xfId="2" applyFont="1" applyBorder="1" applyAlignment="1" applyProtection="1">
      <alignment horizontal="left" vertical="center" shrinkToFit="1"/>
      <protection locked="0"/>
    </xf>
    <xf numFmtId="0" fontId="14" fillId="0" borderId="68" xfId="2" applyFont="1" applyBorder="1" applyAlignment="1" applyProtection="1">
      <alignment horizontal="center" vertical="center" wrapText="1"/>
      <protection locked="0"/>
    </xf>
    <xf numFmtId="0" fontId="14" fillId="0" borderId="69" xfId="2" applyFont="1" applyBorder="1" applyAlignment="1" applyProtection="1">
      <alignment horizontal="center" vertical="center" wrapText="1"/>
      <protection locked="0"/>
    </xf>
    <xf numFmtId="0" fontId="14" fillId="0" borderId="2" xfId="2" applyFont="1" applyBorder="1" applyAlignment="1" applyProtection="1">
      <alignment horizontal="center" vertical="center" wrapText="1"/>
      <protection locked="0"/>
    </xf>
    <xf numFmtId="0" fontId="14" fillId="0" borderId="62" xfId="2" applyFont="1" applyBorder="1" applyAlignment="1" applyProtection="1">
      <alignment horizontal="center" vertical="center" wrapText="1"/>
      <protection locked="0"/>
    </xf>
    <xf numFmtId="0" fontId="10" fillId="0" borderId="4" xfId="2" applyFont="1" applyBorder="1" applyAlignment="1" applyProtection="1">
      <alignment horizontal="right"/>
      <protection locked="0"/>
    </xf>
    <xf numFmtId="0" fontId="10" fillId="0" borderId="3" xfId="2" applyFont="1" applyBorder="1" applyAlignment="1" applyProtection="1">
      <alignment horizontal="distributed" vertical="center" wrapText="1"/>
      <protection locked="0"/>
    </xf>
    <xf numFmtId="0" fontId="10" fillId="0" borderId="4" xfId="2" applyFont="1" applyBorder="1" applyAlignment="1" applyProtection="1">
      <alignment horizontal="distributed" vertical="center" wrapText="1"/>
      <protection locked="0"/>
    </xf>
    <xf numFmtId="0" fontId="10" fillId="0" borderId="82" xfId="2" applyFont="1" applyBorder="1" applyAlignment="1" applyProtection="1">
      <alignment horizontal="distributed" vertical="center" wrapText="1"/>
      <protection locked="0"/>
    </xf>
    <xf numFmtId="0" fontId="12" fillId="0" borderId="80" xfId="2" applyFont="1" applyBorder="1" applyAlignment="1" applyProtection="1">
      <alignment horizontal="center" vertical="center" wrapText="1"/>
      <protection locked="0"/>
    </xf>
    <xf numFmtId="0" fontId="12" fillId="0" borderId="4" xfId="2" applyFont="1" applyBorder="1" applyAlignment="1" applyProtection="1">
      <alignment horizontal="center" vertical="center" wrapText="1"/>
      <protection locked="0"/>
    </xf>
    <xf numFmtId="0" fontId="12" fillId="0" borderId="5" xfId="2" applyFont="1" applyBorder="1" applyAlignment="1" applyProtection="1">
      <alignment horizontal="center" vertical="center" wrapText="1"/>
      <protection locked="0"/>
    </xf>
    <xf numFmtId="0" fontId="15" fillId="0" borderId="6" xfId="2" applyFont="1" applyBorder="1" applyAlignment="1" applyProtection="1">
      <alignment horizontal="center" vertical="center" textRotation="255"/>
      <protection locked="0"/>
    </xf>
    <xf numFmtId="0" fontId="15" fillId="0" borderId="2" xfId="2" applyFont="1" applyBorder="1" applyAlignment="1" applyProtection="1">
      <alignment horizontal="center" vertical="center" textRotation="255"/>
      <protection locked="0"/>
    </xf>
    <xf numFmtId="0" fontId="15" fillId="0" borderId="3" xfId="2" applyFont="1" applyBorder="1" applyAlignment="1" applyProtection="1">
      <alignment horizontal="center" vertical="center" textRotation="255"/>
      <protection locked="0"/>
    </xf>
    <xf numFmtId="0" fontId="10" fillId="0" borderId="73" xfId="2" applyFont="1" applyBorder="1" applyAlignment="1" applyProtection="1">
      <alignment horizontal="distributed" vertical="center" wrapText="1"/>
      <protection locked="0"/>
    </xf>
    <xf numFmtId="0" fontId="10" fillId="0" borderId="70" xfId="2" applyFont="1" applyBorder="1" applyAlignment="1" applyProtection="1">
      <alignment horizontal="distributed" vertical="center" wrapText="1"/>
      <protection locked="0"/>
    </xf>
    <xf numFmtId="0" fontId="3" fillId="0" borderId="79" xfId="2" applyFont="1" applyBorder="1" applyAlignment="1" applyProtection="1">
      <alignment horizontal="distributed" vertical="center" wrapText="1"/>
      <protection locked="0"/>
    </xf>
    <xf numFmtId="0" fontId="3" fillId="0" borderId="73" xfId="2" applyFont="1" applyBorder="1" applyAlignment="1" applyProtection="1">
      <alignment horizontal="distributed" vertical="center" wrapText="1"/>
      <protection locked="0"/>
    </xf>
    <xf numFmtId="0" fontId="3" fillId="0" borderId="81" xfId="2" applyFont="1" applyBorder="1" applyAlignment="1" applyProtection="1">
      <alignment horizontal="distributed" vertical="center" wrapText="1"/>
      <protection locked="0"/>
    </xf>
    <xf numFmtId="0" fontId="3" fillId="0" borderId="70" xfId="2" applyFont="1" applyBorder="1" applyAlignment="1" applyProtection="1">
      <alignment horizontal="distributed" vertical="center" wrapText="1"/>
      <protection locked="0"/>
    </xf>
    <xf numFmtId="0" fontId="10" fillId="0" borderId="11" xfId="2" applyFont="1" applyBorder="1" applyAlignment="1" applyProtection="1">
      <alignment horizontal="distributed" vertical="center" wrapText="1"/>
      <protection locked="0"/>
    </xf>
    <xf numFmtId="0" fontId="10" fillId="0" borderId="73" xfId="2" applyFont="1" applyBorder="1" applyAlignment="1" applyProtection="1">
      <alignment horizontal="distributed" vertical="center"/>
      <protection locked="0"/>
    </xf>
    <xf numFmtId="0" fontId="10" fillId="0" borderId="65" xfId="2" applyFont="1" applyBorder="1" applyAlignment="1" applyProtection="1">
      <alignment horizontal="distributed" vertical="center"/>
      <protection locked="0"/>
    </xf>
    <xf numFmtId="0" fontId="9" fillId="0" borderId="6" xfId="2" applyFont="1" applyBorder="1" applyAlignment="1" applyProtection="1">
      <alignment horizontal="center" vertical="center" textRotation="255" shrinkToFit="1"/>
      <protection locked="0"/>
    </xf>
    <xf numFmtId="0" fontId="9" fillId="0" borderId="2" xfId="2" applyFont="1" applyBorder="1" applyAlignment="1" applyProtection="1">
      <alignment horizontal="center" vertical="center" textRotation="255" shrinkToFit="1"/>
      <protection locked="0"/>
    </xf>
    <xf numFmtId="0" fontId="9" fillId="0" borderId="3" xfId="2" applyFont="1" applyBorder="1" applyAlignment="1" applyProtection="1">
      <alignment horizontal="center" vertical="center" textRotation="255" shrinkToFit="1"/>
      <protection locked="0"/>
    </xf>
    <xf numFmtId="0" fontId="29" fillId="3" borderId="47" xfId="2" applyFont="1" applyFill="1" applyBorder="1" applyAlignment="1" applyProtection="1">
      <alignment horizontal="center" vertical="center" wrapText="1" shrinkToFit="1"/>
      <protection locked="0"/>
    </xf>
    <xf numFmtId="0" fontId="29" fillId="3" borderId="48" xfId="2" applyFont="1" applyFill="1" applyBorder="1" applyAlignment="1" applyProtection="1">
      <alignment horizontal="center" vertical="center" wrapText="1" shrinkToFit="1"/>
      <protection locked="0"/>
    </xf>
    <xf numFmtId="0" fontId="29" fillId="3" borderId="50" xfId="2" applyFont="1" applyFill="1" applyBorder="1" applyAlignment="1" applyProtection="1">
      <alignment horizontal="center" vertical="center" wrapText="1" shrinkToFit="1"/>
      <protection locked="0"/>
    </xf>
    <xf numFmtId="0" fontId="29" fillId="3" borderId="51" xfId="2" applyFont="1" applyFill="1" applyBorder="1" applyAlignment="1" applyProtection="1">
      <alignment horizontal="center" vertical="center" wrapText="1" shrinkToFit="1"/>
      <protection locked="0"/>
    </xf>
    <xf numFmtId="0" fontId="29" fillId="3" borderId="72" xfId="2" applyFont="1" applyFill="1" applyBorder="1" applyAlignment="1" applyProtection="1">
      <alignment horizontal="center" vertical="center" shrinkToFit="1"/>
      <protection locked="0"/>
    </xf>
    <xf numFmtId="0" fontId="29" fillId="3" borderId="75" xfId="2" applyFont="1" applyFill="1" applyBorder="1" applyAlignment="1" applyProtection="1">
      <alignment horizontal="center" vertical="center" shrinkToFit="1"/>
      <protection locked="0"/>
    </xf>
    <xf numFmtId="0" fontId="29" fillId="3" borderId="83" xfId="2" applyFont="1" applyFill="1" applyBorder="1" applyAlignment="1" applyProtection="1">
      <alignment horizontal="center" vertical="center" shrinkToFit="1"/>
      <protection locked="0"/>
    </xf>
    <xf numFmtId="0" fontId="29" fillId="3" borderId="84" xfId="2" applyFont="1" applyFill="1" applyBorder="1" applyAlignment="1" applyProtection="1">
      <alignment horizontal="center" vertical="center" shrinkToFit="1"/>
      <protection locked="0"/>
    </xf>
    <xf numFmtId="0" fontId="29" fillId="3" borderId="75" xfId="2" applyFont="1" applyFill="1" applyBorder="1" applyAlignment="1" applyProtection="1">
      <alignment horizontal="center" vertical="center"/>
      <protection locked="0"/>
    </xf>
    <xf numFmtId="0" fontId="29" fillId="3" borderId="76" xfId="2" applyFont="1" applyFill="1" applyBorder="1" applyAlignment="1" applyProtection="1">
      <alignment horizontal="center" vertical="center"/>
      <protection locked="0"/>
    </xf>
    <xf numFmtId="0" fontId="29" fillId="3" borderId="53" xfId="2" applyFont="1" applyFill="1" applyBorder="1" applyAlignment="1" applyProtection="1">
      <alignment horizontal="center" vertical="center" wrapText="1" shrinkToFit="1"/>
      <protection locked="0"/>
    </xf>
    <xf numFmtId="0" fontId="29" fillId="3" borderId="54" xfId="2" applyFont="1" applyFill="1" applyBorder="1" applyAlignment="1" applyProtection="1">
      <alignment horizontal="center" vertical="center" wrapText="1" shrinkToFit="1"/>
      <protection locked="0"/>
    </xf>
    <xf numFmtId="0" fontId="29" fillId="3" borderId="76" xfId="2" applyFont="1" applyFill="1" applyBorder="1" applyAlignment="1" applyProtection="1">
      <alignment horizontal="center" vertical="center" shrinkToFit="1"/>
      <protection locked="0"/>
    </xf>
    <xf numFmtId="38" fontId="11" fillId="0" borderId="78" xfId="3" applyFont="1" applyBorder="1" applyAlignment="1" applyProtection="1">
      <alignment horizontal="right" vertical="top" wrapText="1"/>
      <protection locked="0"/>
    </xf>
    <xf numFmtId="38" fontId="11" fillId="0" borderId="7" xfId="3" applyFont="1" applyBorder="1" applyAlignment="1" applyProtection="1">
      <alignment horizontal="right" vertical="top" wrapText="1"/>
      <protection locked="0"/>
    </xf>
    <xf numFmtId="0" fontId="11" fillId="0" borderId="78" xfId="2" applyFont="1" applyBorder="1" applyAlignment="1" applyProtection="1">
      <alignment horizontal="right" vertical="top"/>
      <protection locked="0"/>
    </xf>
    <xf numFmtId="0" fontId="11" fillId="0" borderId="7" xfId="2" applyFont="1" applyBorder="1" applyAlignment="1" applyProtection="1">
      <alignment horizontal="right" vertical="top"/>
      <protection locked="0"/>
    </xf>
    <xf numFmtId="0" fontId="11" fillId="0" borderId="79" xfId="2" applyFont="1" applyBorder="1" applyAlignment="1" applyProtection="1">
      <alignment horizontal="right" vertical="top"/>
      <protection locked="0"/>
    </xf>
    <xf numFmtId="0" fontId="13" fillId="0" borderId="73" xfId="2" applyFont="1" applyBorder="1" applyAlignment="1" applyProtection="1">
      <alignment horizontal="distributed" vertical="center" wrapText="1"/>
      <protection locked="0"/>
    </xf>
    <xf numFmtId="0" fontId="13" fillId="0" borderId="78" xfId="2" applyFont="1" applyBorder="1" applyAlignment="1" applyProtection="1">
      <alignment horizontal="distributed" vertical="center" wrapText="1"/>
      <protection locked="0"/>
    </xf>
    <xf numFmtId="0" fontId="13" fillId="0" borderId="70" xfId="2" applyFont="1" applyBorder="1" applyAlignment="1" applyProtection="1">
      <alignment horizontal="distributed" vertical="center" wrapText="1"/>
      <protection locked="0"/>
    </xf>
    <xf numFmtId="0" fontId="13" fillId="0" borderId="67" xfId="2" applyFont="1" applyBorder="1" applyAlignment="1" applyProtection="1">
      <alignment horizontal="distributed" vertical="center" wrapText="1"/>
      <protection locked="0"/>
    </xf>
    <xf numFmtId="0" fontId="13" fillId="0" borderId="11" xfId="2" applyFont="1" applyBorder="1" applyAlignment="1" applyProtection="1">
      <alignment horizontal="distributed" vertical="center" wrapText="1"/>
      <protection locked="0"/>
    </xf>
    <xf numFmtId="0" fontId="13" fillId="0" borderId="80" xfId="2" applyFont="1" applyBorder="1" applyAlignment="1" applyProtection="1">
      <alignment horizontal="distributed" vertical="center" wrapText="1"/>
      <protection locked="0"/>
    </xf>
    <xf numFmtId="0" fontId="11" fillId="0" borderId="78" xfId="2" applyFont="1" applyBorder="1" applyAlignment="1" applyProtection="1">
      <alignment horizontal="distributed" vertical="center" wrapText="1"/>
      <protection locked="0"/>
    </xf>
    <xf numFmtId="0" fontId="11" fillId="0" borderId="8" xfId="2" applyFont="1" applyBorder="1" applyAlignment="1" applyProtection="1">
      <alignment horizontal="distributed" vertical="center" wrapText="1"/>
      <protection locked="0"/>
    </xf>
    <xf numFmtId="0" fontId="11" fillId="0" borderId="67" xfId="2" applyFont="1" applyBorder="1" applyAlignment="1" applyProtection="1">
      <alignment horizontal="distributed" vertical="center" wrapText="1"/>
      <protection locked="0"/>
    </xf>
    <xf numFmtId="0" fontId="11" fillId="0" borderId="1" xfId="2" applyFont="1" applyBorder="1" applyAlignment="1" applyProtection="1">
      <alignment horizontal="distributed" vertical="center" wrapText="1"/>
      <protection locked="0"/>
    </xf>
    <xf numFmtId="0" fontId="11" fillId="0" borderId="80" xfId="2" applyFont="1" applyBorder="1" applyAlignment="1" applyProtection="1">
      <alignment horizontal="distributed" vertical="center" wrapText="1"/>
      <protection locked="0"/>
    </xf>
    <xf numFmtId="0" fontId="11" fillId="0" borderId="5" xfId="2" applyFont="1" applyBorder="1" applyAlignment="1" applyProtection="1">
      <alignment horizontal="distributed" vertical="center" wrapText="1"/>
      <protection locked="0"/>
    </xf>
    <xf numFmtId="38" fontId="28" fillId="3" borderId="70" xfId="3" applyFont="1" applyFill="1" applyBorder="1" applyAlignment="1" applyProtection="1">
      <alignment horizontal="right" shrinkToFit="1"/>
      <protection locked="0"/>
    </xf>
    <xf numFmtId="38" fontId="28" fillId="3" borderId="67" xfId="3" applyFont="1" applyFill="1" applyBorder="1" applyAlignment="1" applyProtection="1">
      <alignment horizontal="right" shrinkToFit="1"/>
      <protection locked="0"/>
    </xf>
    <xf numFmtId="38" fontId="28" fillId="3" borderId="65" xfId="3" applyFont="1" applyFill="1" applyBorder="1" applyAlignment="1" applyProtection="1">
      <alignment horizontal="right" shrinkToFit="1"/>
      <protection locked="0"/>
    </xf>
    <xf numFmtId="38" fontId="28" fillId="3" borderId="66" xfId="3" applyFont="1" applyFill="1" applyBorder="1" applyAlignment="1" applyProtection="1">
      <alignment horizontal="right" shrinkToFit="1"/>
      <protection locked="0"/>
    </xf>
    <xf numFmtId="38" fontId="28" fillId="3" borderId="0" xfId="3" applyFont="1" applyFill="1" applyBorder="1" applyAlignment="1" applyProtection="1">
      <alignment horizontal="right" shrinkToFit="1"/>
      <protection locked="0"/>
    </xf>
    <xf numFmtId="38" fontId="28" fillId="3" borderId="81" xfId="3" applyFont="1" applyFill="1" applyBorder="1" applyAlignment="1" applyProtection="1">
      <alignment horizontal="right" shrinkToFit="1"/>
      <protection locked="0"/>
    </xf>
    <xf numFmtId="38" fontId="28" fillId="3" borderId="80" xfId="3" applyFont="1" applyFill="1" applyBorder="1" applyAlignment="1" applyProtection="1">
      <alignment horizontal="right" shrinkToFit="1"/>
      <protection locked="0"/>
    </xf>
    <xf numFmtId="0" fontId="10" fillId="0" borderId="91" xfId="2" applyFont="1" applyBorder="1" applyAlignment="1" applyProtection="1">
      <alignment horizontal="center" vertical="center"/>
      <protection locked="0"/>
    </xf>
    <xf numFmtId="0" fontId="10" fillId="0" borderId="54" xfId="2" applyFont="1" applyBorder="1" applyAlignment="1" applyProtection="1">
      <alignment horizontal="center" vertical="center"/>
      <protection locked="0"/>
    </xf>
    <xf numFmtId="0" fontId="10" fillId="0" borderId="92" xfId="2" applyFont="1" applyBorder="1" applyAlignment="1" applyProtection="1">
      <alignment horizontal="center" vertical="center"/>
      <protection locked="0"/>
    </xf>
    <xf numFmtId="0" fontId="10" fillId="0" borderId="80"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0" fillId="0" borderId="82" xfId="2" applyFont="1" applyBorder="1" applyAlignment="1" applyProtection="1">
      <alignment horizontal="center" vertical="center"/>
      <protection locked="0"/>
    </xf>
    <xf numFmtId="0" fontId="29" fillId="3" borderId="78" xfId="2" applyFont="1" applyFill="1" applyBorder="1" applyAlignment="1" applyProtection="1">
      <alignment horizontal="center" vertical="center" shrinkToFit="1"/>
      <protection locked="0"/>
    </xf>
    <xf numFmtId="0" fontId="29" fillId="3" borderId="7" xfId="2" applyFont="1" applyFill="1" applyBorder="1" applyAlignment="1" applyProtection="1">
      <alignment horizontal="center" vertical="center" shrinkToFit="1"/>
      <protection locked="0"/>
    </xf>
    <xf numFmtId="0" fontId="29" fillId="3" borderId="79" xfId="2" applyFont="1" applyFill="1" applyBorder="1" applyAlignment="1" applyProtection="1">
      <alignment horizontal="center" vertical="center" shrinkToFit="1"/>
      <protection locked="0"/>
    </xf>
    <xf numFmtId="0" fontId="29" fillId="3" borderId="67" xfId="2" applyFont="1" applyFill="1" applyBorder="1" applyAlignment="1" applyProtection="1">
      <alignment horizontal="center" vertical="center" shrinkToFit="1"/>
      <protection locked="0"/>
    </xf>
    <xf numFmtId="0" fontId="29" fillId="3" borderId="0" xfId="2" applyFont="1" applyFill="1" applyAlignment="1" applyProtection="1">
      <alignment horizontal="center" vertical="center" shrinkToFit="1"/>
      <protection locked="0"/>
    </xf>
    <xf numFmtId="0" fontId="29" fillId="3" borderId="81" xfId="2" applyFont="1" applyFill="1" applyBorder="1" applyAlignment="1" applyProtection="1">
      <alignment horizontal="center" vertical="center" shrinkToFit="1"/>
      <protection locked="0"/>
    </xf>
    <xf numFmtId="0" fontId="29" fillId="3" borderId="66" xfId="2" applyFont="1" applyFill="1" applyBorder="1" applyAlignment="1" applyProtection="1">
      <alignment horizontal="center" vertical="center" shrinkToFit="1"/>
      <protection locked="0"/>
    </xf>
    <xf numFmtId="0" fontId="29" fillId="3" borderId="63" xfId="2" applyFont="1" applyFill="1" applyBorder="1" applyAlignment="1" applyProtection="1">
      <alignment horizontal="center" vertical="center" shrinkToFit="1"/>
      <protection locked="0"/>
    </xf>
    <xf numFmtId="0" fontId="29" fillId="3" borderId="90" xfId="2" applyFont="1" applyFill="1" applyBorder="1" applyAlignment="1" applyProtection="1">
      <alignment horizontal="center" vertical="center" shrinkToFit="1"/>
      <protection locked="0"/>
    </xf>
    <xf numFmtId="0" fontId="29" fillId="3" borderId="91" xfId="2" applyFont="1" applyFill="1" applyBorder="1" applyAlignment="1" applyProtection="1">
      <alignment horizontal="center" vertical="center" shrinkToFit="1"/>
      <protection locked="0"/>
    </xf>
    <xf numFmtId="0" fontId="29" fillId="3" borderId="54" xfId="2" applyFont="1" applyFill="1" applyBorder="1" applyAlignment="1" applyProtection="1">
      <alignment horizontal="center" vertical="center" shrinkToFit="1"/>
      <protection locked="0"/>
    </xf>
    <xf numFmtId="0" fontId="29" fillId="3" borderId="92" xfId="2" applyFont="1" applyFill="1" applyBorder="1" applyAlignment="1" applyProtection="1">
      <alignment horizontal="center" vertical="center" shrinkToFit="1"/>
      <protection locked="0"/>
    </xf>
    <xf numFmtId="0" fontId="24" fillId="3" borderId="72" xfId="2" applyFont="1" applyFill="1" applyBorder="1" applyAlignment="1" applyProtection="1">
      <alignment horizontal="center" vertical="center" wrapText="1" shrinkToFit="1"/>
      <protection locked="0"/>
    </xf>
    <xf numFmtId="0" fontId="24" fillId="3" borderId="72" xfId="2" applyFont="1" applyFill="1" applyBorder="1" applyAlignment="1" applyProtection="1">
      <alignment horizontal="center" vertical="center" shrinkToFit="1"/>
      <protection locked="0"/>
    </xf>
    <xf numFmtId="0" fontId="24" fillId="3" borderId="75" xfId="2" applyFont="1" applyFill="1" applyBorder="1" applyAlignment="1" applyProtection="1">
      <alignment horizontal="center" vertical="center" shrinkToFit="1"/>
      <protection locked="0"/>
    </xf>
    <xf numFmtId="0" fontId="9" fillId="3" borderId="47" xfId="2" applyFont="1" applyFill="1" applyBorder="1" applyAlignment="1" applyProtection="1">
      <alignment horizontal="center" vertical="center" wrapText="1"/>
      <protection locked="0"/>
    </xf>
    <xf numFmtId="0" fontId="9" fillId="3" borderId="48" xfId="2" applyFont="1" applyFill="1" applyBorder="1" applyAlignment="1" applyProtection="1">
      <alignment horizontal="center" vertical="center" wrapText="1"/>
      <protection locked="0"/>
    </xf>
    <xf numFmtId="0" fontId="9" fillId="3" borderId="50" xfId="2" applyFont="1" applyFill="1" applyBorder="1" applyAlignment="1" applyProtection="1">
      <alignment horizontal="center" vertical="center" wrapText="1"/>
      <protection locked="0"/>
    </xf>
    <xf numFmtId="0" fontId="9" fillId="3" borderId="51" xfId="2" applyFont="1" applyFill="1" applyBorder="1" applyAlignment="1" applyProtection="1">
      <alignment horizontal="center" vertical="center" wrapText="1"/>
      <protection locked="0"/>
    </xf>
    <xf numFmtId="0" fontId="10" fillId="0" borderId="75" xfId="2" applyFont="1" applyBorder="1" applyAlignment="1" applyProtection="1">
      <alignment horizontal="center" vertical="top" wrapText="1"/>
      <protection locked="0"/>
    </xf>
    <xf numFmtId="38" fontId="28" fillId="3" borderId="75" xfId="3" applyFont="1" applyFill="1" applyBorder="1" applyAlignment="1" applyProtection="1">
      <alignment horizontal="right" shrinkToFit="1"/>
      <protection locked="0"/>
    </xf>
    <xf numFmtId="38" fontId="28" fillId="3" borderId="88" xfId="3" applyFont="1" applyFill="1" applyBorder="1" applyAlignment="1" applyProtection="1">
      <alignment horizontal="right" shrinkToFit="1"/>
      <protection locked="0"/>
    </xf>
    <xf numFmtId="0" fontId="24" fillId="3" borderId="91" xfId="2" applyFont="1" applyFill="1" applyBorder="1" applyAlignment="1" applyProtection="1">
      <alignment horizontal="center" vertical="center" shrinkToFit="1"/>
      <protection locked="0"/>
    </xf>
    <xf numFmtId="0" fontId="24" fillId="3" borderId="92" xfId="2" applyFont="1" applyFill="1" applyBorder="1" applyAlignment="1" applyProtection="1">
      <alignment horizontal="center" vertical="center" shrinkToFit="1"/>
      <protection locked="0"/>
    </xf>
    <xf numFmtId="0" fontId="24" fillId="3" borderId="67" xfId="2" applyFont="1" applyFill="1" applyBorder="1" applyAlignment="1" applyProtection="1">
      <alignment horizontal="center" vertical="center" shrinkToFit="1"/>
      <protection locked="0"/>
    </xf>
    <xf numFmtId="0" fontId="24" fillId="3" borderId="81" xfId="2" applyFont="1" applyFill="1" applyBorder="1" applyAlignment="1" applyProtection="1">
      <alignment horizontal="center" vertical="center" shrinkToFit="1"/>
      <protection locked="0"/>
    </xf>
    <xf numFmtId="0" fontId="24" fillId="3" borderId="66" xfId="2" applyFont="1" applyFill="1" applyBorder="1" applyAlignment="1" applyProtection="1">
      <alignment horizontal="center" vertical="center" shrinkToFit="1"/>
      <protection locked="0"/>
    </xf>
    <xf numFmtId="0" fontId="24" fillId="3" borderId="90" xfId="2" applyFont="1" applyFill="1" applyBorder="1" applyAlignment="1" applyProtection="1">
      <alignment horizontal="center" vertical="center" shrinkToFit="1"/>
      <protection locked="0"/>
    </xf>
    <xf numFmtId="0" fontId="24" fillId="3" borderId="88" xfId="2" applyFont="1" applyFill="1" applyBorder="1" applyAlignment="1" applyProtection="1">
      <alignment horizontal="center" vertical="center" wrapText="1"/>
      <protection locked="0"/>
    </xf>
    <xf numFmtId="0" fontId="24" fillId="3" borderId="52" xfId="2" applyFont="1" applyFill="1" applyBorder="1" applyAlignment="1" applyProtection="1">
      <alignment horizontal="center" vertical="center" wrapText="1"/>
      <protection locked="0"/>
    </xf>
    <xf numFmtId="0" fontId="9" fillId="3" borderId="56" xfId="2" applyFont="1" applyFill="1" applyBorder="1" applyAlignment="1" applyProtection="1">
      <alignment horizontal="center" vertical="center" wrapText="1"/>
      <protection locked="0"/>
    </xf>
    <xf numFmtId="0" fontId="9" fillId="3" borderId="58" xfId="2" applyFont="1" applyFill="1" applyBorder="1" applyAlignment="1" applyProtection="1">
      <alignment horizontal="center" vertical="center" wrapText="1"/>
      <protection locked="0"/>
    </xf>
    <xf numFmtId="0" fontId="10" fillId="0" borderId="1" xfId="2" applyFont="1" applyBorder="1" applyAlignment="1" applyProtection="1">
      <alignment horizontal="distributed" vertical="center" wrapText="1"/>
      <protection locked="0"/>
    </xf>
    <xf numFmtId="0" fontId="10" fillId="0" borderId="5" xfId="2" applyFont="1" applyBorder="1" applyAlignment="1" applyProtection="1">
      <alignment horizontal="distributed" vertical="center" wrapText="1"/>
      <protection locked="0"/>
    </xf>
    <xf numFmtId="176" fontId="6" fillId="0" borderId="4" xfId="3" applyNumberFormat="1" applyFont="1" applyBorder="1" applyAlignment="1" applyProtection="1">
      <alignment horizontal="right"/>
    </xf>
    <xf numFmtId="0" fontId="10" fillId="0" borderId="2" xfId="2" applyFont="1" applyBorder="1" applyAlignment="1" applyProtection="1">
      <alignment horizontal="left" vertical="center"/>
      <protection locked="0"/>
    </xf>
    <xf numFmtId="0" fontId="10" fillId="0" borderId="0" xfId="2" applyFont="1" applyAlignment="1" applyProtection="1">
      <alignment horizontal="left" vertical="center"/>
      <protection locked="0"/>
    </xf>
    <xf numFmtId="0" fontId="10" fillId="0" borderId="3" xfId="2" applyFont="1" applyBorder="1" applyAlignment="1" applyProtection="1">
      <alignment horizontal="left" vertical="center"/>
      <protection locked="0"/>
    </xf>
    <xf numFmtId="0" fontId="10" fillId="0" borderId="4" xfId="2" applyFont="1" applyBorder="1" applyAlignment="1" applyProtection="1">
      <alignment horizontal="left" vertical="center"/>
      <protection locked="0"/>
    </xf>
    <xf numFmtId="0" fontId="10" fillId="0" borderId="77" xfId="2" applyFont="1" applyBorder="1" applyAlignment="1" applyProtection="1">
      <alignment horizontal="center" vertical="top" wrapText="1"/>
      <protection locked="0"/>
    </xf>
    <xf numFmtId="38" fontId="28" fillId="3" borderId="77" xfId="3" applyFont="1" applyFill="1" applyBorder="1" applyAlignment="1" applyProtection="1">
      <alignment horizontal="right" shrinkToFit="1"/>
      <protection locked="0"/>
    </xf>
    <xf numFmtId="38" fontId="28" fillId="3" borderId="89" xfId="3" applyFont="1" applyFill="1" applyBorder="1" applyAlignment="1" applyProtection="1">
      <alignment horizontal="right" shrinkToFit="1"/>
      <protection locked="0"/>
    </xf>
    <xf numFmtId="38" fontId="28" fillId="3" borderId="63" xfId="3" applyFont="1" applyFill="1" applyBorder="1" applyAlignment="1" applyProtection="1">
      <alignment horizontal="right" shrinkToFit="1"/>
      <protection locked="0"/>
    </xf>
    <xf numFmtId="38" fontId="28" fillId="3" borderId="90" xfId="3" applyFont="1" applyFill="1" applyBorder="1" applyAlignment="1" applyProtection="1">
      <alignment horizontal="right" shrinkToFit="1"/>
      <protection locked="0"/>
    </xf>
    <xf numFmtId="0" fontId="9" fillId="0" borderId="6" xfId="2" applyFont="1" applyBorder="1" applyAlignment="1" applyProtection="1">
      <alignment horizontal="center" vertical="center"/>
      <protection locked="0"/>
    </xf>
    <xf numFmtId="0" fontId="9" fillId="0" borderId="3" xfId="2" applyFont="1" applyBorder="1" applyAlignment="1" applyProtection="1">
      <alignment horizontal="center" vertical="center"/>
      <protection locked="0"/>
    </xf>
    <xf numFmtId="0" fontId="21" fillId="0" borderId="12" xfId="2" applyFont="1" applyBorder="1" applyAlignment="1" applyProtection="1">
      <alignment horizontal="center" vertical="top"/>
      <protection locked="0"/>
    </xf>
    <xf numFmtId="0" fontId="21" fillId="0" borderId="13" xfId="2" applyFont="1" applyBorder="1" applyAlignment="1" applyProtection="1">
      <alignment horizontal="center" vertical="top"/>
      <protection locked="0"/>
    </xf>
    <xf numFmtId="0" fontId="21" fillId="0" borderId="16" xfId="2" applyFont="1" applyBorder="1" applyAlignment="1" applyProtection="1">
      <alignment horizontal="center" vertical="top"/>
      <protection locked="0"/>
    </xf>
    <xf numFmtId="0" fontId="10" fillId="0" borderId="6" xfId="2" applyFont="1" applyBorder="1" applyAlignment="1" applyProtection="1">
      <alignment horizontal="left" vertical="center"/>
      <protection locked="0"/>
    </xf>
    <xf numFmtId="0" fontId="10" fillId="0" borderId="7" xfId="2" applyFont="1" applyBorder="1" applyAlignment="1" applyProtection="1">
      <alignment horizontal="left" vertical="center"/>
      <protection locked="0"/>
    </xf>
    <xf numFmtId="0" fontId="9" fillId="0" borderId="27" xfId="2" applyFont="1" applyBorder="1" applyAlignment="1" applyProtection="1">
      <alignment horizontal="center" vertical="center"/>
      <protection locked="0"/>
    </xf>
    <xf numFmtId="0" fontId="9" fillId="0" borderId="39" xfId="2" applyFont="1" applyBorder="1" applyAlignment="1" applyProtection="1">
      <alignment horizontal="center" vertical="center"/>
      <protection locked="0"/>
    </xf>
    <xf numFmtId="0" fontId="9" fillId="0" borderId="31" xfId="2" applyFont="1" applyBorder="1" applyAlignment="1" applyProtection="1">
      <alignment horizontal="center" vertical="center"/>
      <protection locked="0"/>
    </xf>
    <xf numFmtId="0" fontId="11" fillId="0" borderId="30" xfId="2" applyFont="1" applyBorder="1" applyAlignment="1" applyProtection="1">
      <alignment horizontal="center"/>
      <protection locked="0"/>
    </xf>
    <xf numFmtId="0" fontId="11" fillId="0" borderId="40" xfId="2" applyFont="1" applyBorder="1" applyAlignment="1" applyProtection="1">
      <alignment horizontal="center"/>
      <protection locked="0"/>
    </xf>
    <xf numFmtId="0" fontId="11" fillId="0" borderId="34" xfId="2" applyFont="1" applyBorder="1" applyAlignment="1" applyProtection="1">
      <alignment horizontal="center"/>
      <protection locked="0"/>
    </xf>
    <xf numFmtId="0" fontId="16" fillId="0" borderId="23" xfId="2" applyFont="1" applyBorder="1" applyAlignment="1" applyProtection="1">
      <alignment horizontal="center" vertical="center" textRotation="255" wrapText="1"/>
      <protection locked="0"/>
    </xf>
    <xf numFmtId="0" fontId="16" fillId="0" borderId="9" xfId="2" applyFont="1" applyBorder="1" applyAlignment="1" applyProtection="1">
      <alignment horizontal="center" vertical="center" textRotation="255" wrapText="1"/>
      <protection locked="0"/>
    </xf>
    <xf numFmtId="0" fontId="13" fillId="0" borderId="91" xfId="2" applyFont="1" applyBorder="1" applyAlignment="1" applyProtection="1">
      <alignment horizontal="center" vertical="center" wrapText="1"/>
      <protection locked="0"/>
    </xf>
    <xf numFmtId="0" fontId="13" fillId="0" borderId="54" xfId="2" applyFont="1" applyBorder="1" applyAlignment="1" applyProtection="1">
      <alignment horizontal="center" vertical="center" wrapText="1"/>
      <protection locked="0"/>
    </xf>
    <xf numFmtId="0" fontId="13" fillId="0" borderId="92" xfId="2" applyFont="1" applyBorder="1" applyAlignment="1" applyProtection="1">
      <alignment horizontal="center" vertical="center" wrapText="1"/>
      <protection locked="0"/>
    </xf>
    <xf numFmtId="0" fontId="13" fillId="0" borderId="80" xfId="2" applyFont="1" applyBorder="1" applyAlignment="1" applyProtection="1">
      <alignment horizontal="center" vertical="center" wrapText="1"/>
      <protection locked="0"/>
    </xf>
    <xf numFmtId="0" fontId="13" fillId="0" borderId="4" xfId="2" applyFont="1" applyBorder="1" applyAlignment="1" applyProtection="1">
      <alignment horizontal="center" vertical="center" wrapText="1"/>
      <protection locked="0"/>
    </xf>
    <xf numFmtId="0" fontId="13" fillId="0" borderId="82" xfId="2" applyFont="1" applyBorder="1" applyAlignment="1" applyProtection="1">
      <alignment horizontal="center" vertical="center" wrapText="1"/>
      <protection locked="0"/>
    </xf>
    <xf numFmtId="0" fontId="22" fillId="3" borderId="91" xfId="2" applyFont="1" applyFill="1" applyBorder="1" applyAlignment="1" applyProtection="1">
      <alignment horizontal="center" vertical="center"/>
      <protection locked="0"/>
    </xf>
    <xf numFmtId="0" fontId="22" fillId="3" borderId="54" xfId="2" applyFont="1" applyFill="1" applyBorder="1" applyAlignment="1" applyProtection="1">
      <alignment horizontal="center" vertical="center"/>
      <protection locked="0"/>
    </xf>
    <xf numFmtId="0" fontId="22" fillId="3" borderId="92" xfId="2" applyFont="1" applyFill="1" applyBorder="1" applyAlignment="1" applyProtection="1">
      <alignment horizontal="center" vertical="center"/>
      <protection locked="0"/>
    </xf>
    <xf numFmtId="0" fontId="22" fillId="3" borderId="66" xfId="2" applyFont="1" applyFill="1" applyBorder="1" applyAlignment="1" applyProtection="1">
      <alignment horizontal="center" vertical="center"/>
      <protection locked="0"/>
    </xf>
    <xf numFmtId="0" fontId="22" fillId="3" borderId="63" xfId="2" applyFont="1" applyFill="1" applyBorder="1" applyAlignment="1" applyProtection="1">
      <alignment horizontal="center" vertical="center"/>
      <protection locked="0"/>
    </xf>
    <xf numFmtId="0" fontId="22" fillId="3" borderId="90" xfId="2" applyFont="1" applyFill="1" applyBorder="1" applyAlignment="1" applyProtection="1">
      <alignment horizontal="center" vertical="center"/>
      <protection locked="0"/>
    </xf>
    <xf numFmtId="0" fontId="22" fillId="3" borderId="80" xfId="2" applyFont="1" applyFill="1" applyBorder="1" applyAlignment="1" applyProtection="1">
      <alignment horizontal="center" vertical="center"/>
      <protection locked="0"/>
    </xf>
    <xf numFmtId="0" fontId="22" fillId="3" borderId="4" xfId="2" applyFont="1" applyFill="1" applyBorder="1" applyAlignment="1" applyProtection="1">
      <alignment horizontal="center" vertical="center"/>
      <protection locked="0"/>
    </xf>
    <xf numFmtId="0" fontId="22" fillId="3" borderId="82" xfId="2" applyFont="1" applyFill="1" applyBorder="1" applyAlignment="1" applyProtection="1">
      <alignment horizontal="center" vertical="center"/>
      <protection locked="0"/>
    </xf>
    <xf numFmtId="0" fontId="3" fillId="0" borderId="11" xfId="2" applyFont="1" applyBorder="1" applyAlignment="1" applyProtection="1">
      <alignment horizontal="distributed" vertical="center" wrapText="1"/>
      <protection locked="0"/>
    </xf>
    <xf numFmtId="0" fontId="13" fillId="0" borderId="73" xfId="2" applyFont="1" applyBorder="1" applyAlignment="1" applyProtection="1">
      <alignment horizontal="distributed" vertical="center" wrapText="1" shrinkToFit="1"/>
      <protection locked="0"/>
    </xf>
    <xf numFmtId="0" fontId="13" fillId="0" borderId="70" xfId="2" applyFont="1" applyBorder="1" applyAlignment="1" applyProtection="1">
      <alignment horizontal="distributed" vertical="center" wrapText="1" shrinkToFit="1"/>
      <protection locked="0"/>
    </xf>
    <xf numFmtId="0" fontId="13" fillId="0" borderId="11" xfId="2" applyFont="1" applyBorder="1" applyAlignment="1" applyProtection="1">
      <alignment horizontal="distributed" vertical="center" wrapText="1" shrinkToFit="1"/>
      <protection locked="0"/>
    </xf>
    <xf numFmtId="0" fontId="9" fillId="3" borderId="75" xfId="2" applyFont="1" applyFill="1" applyBorder="1" applyAlignment="1" applyProtection="1">
      <alignment horizontal="center" vertical="center" shrinkToFit="1"/>
      <protection locked="0"/>
    </xf>
    <xf numFmtId="0" fontId="9" fillId="3" borderId="77" xfId="2" applyFont="1" applyFill="1" applyBorder="1" applyAlignment="1" applyProtection="1">
      <alignment horizontal="center" vertical="center" shrinkToFit="1"/>
      <protection locked="0"/>
    </xf>
    <xf numFmtId="0" fontId="22" fillId="3" borderId="75" xfId="2" applyFont="1" applyFill="1" applyBorder="1" applyAlignment="1" applyProtection="1">
      <alignment horizontal="center" vertical="center"/>
      <protection locked="0"/>
    </xf>
    <xf numFmtId="0" fontId="10" fillId="0" borderId="73" xfId="2" applyFont="1" applyBorder="1" applyAlignment="1" applyProtection="1">
      <alignment horizontal="center" vertical="top" wrapText="1"/>
      <protection locked="0"/>
    </xf>
    <xf numFmtId="0" fontId="10" fillId="0" borderId="70" xfId="2" applyFont="1" applyBorder="1" applyAlignment="1" applyProtection="1">
      <alignment horizontal="center" vertical="top" wrapText="1"/>
      <protection locked="0"/>
    </xf>
    <xf numFmtId="0" fontId="10" fillId="0" borderId="65" xfId="2" applyFont="1" applyBorder="1" applyAlignment="1" applyProtection="1">
      <alignment horizontal="center" vertical="top" wrapText="1"/>
      <protection locked="0"/>
    </xf>
    <xf numFmtId="0" fontId="24" fillId="3" borderId="87" xfId="2" applyFont="1" applyFill="1" applyBorder="1" applyAlignment="1" applyProtection="1">
      <alignment horizontal="center" vertical="center" wrapText="1"/>
      <protection locked="0"/>
    </xf>
    <xf numFmtId="0" fontId="24" fillId="3" borderId="49" xfId="2" applyFont="1" applyFill="1" applyBorder="1" applyAlignment="1" applyProtection="1">
      <alignment horizontal="center" vertical="center" wrapText="1"/>
      <protection locked="0"/>
    </xf>
    <xf numFmtId="0" fontId="17" fillId="0" borderId="0" xfId="2" applyFont="1" applyAlignment="1" applyProtection="1">
      <alignment horizontal="center" vertical="top" textRotation="255"/>
      <protection locked="0"/>
    </xf>
    <xf numFmtId="0" fontId="9" fillId="3" borderId="72" xfId="2" applyFont="1" applyFill="1" applyBorder="1" applyAlignment="1" applyProtection="1">
      <alignment horizontal="center" vertical="center" shrinkToFit="1"/>
      <protection locked="0"/>
    </xf>
    <xf numFmtId="0" fontId="22" fillId="3" borderId="72" xfId="2" applyFont="1" applyFill="1" applyBorder="1" applyAlignment="1" applyProtection="1">
      <alignment horizontal="center" vertical="center"/>
      <protection locked="0"/>
    </xf>
    <xf numFmtId="0" fontId="9" fillId="3" borderId="72" xfId="2" applyFont="1" applyFill="1" applyBorder="1" applyAlignment="1" applyProtection="1">
      <alignment horizontal="center" vertical="center" wrapText="1"/>
      <protection locked="0"/>
    </xf>
    <xf numFmtId="0" fontId="9" fillId="3" borderId="75" xfId="2" applyFont="1" applyFill="1" applyBorder="1" applyAlignment="1" applyProtection="1">
      <alignment horizontal="center" vertical="center" wrapText="1"/>
      <protection locked="0"/>
    </xf>
    <xf numFmtId="0" fontId="10" fillId="0" borderId="48" xfId="2" applyFont="1" applyBorder="1" applyAlignment="1" applyProtection="1">
      <alignment horizontal="center" vertical="center" wrapText="1"/>
      <protection locked="0"/>
    </xf>
    <xf numFmtId="0" fontId="10" fillId="0" borderId="49" xfId="2" applyFont="1" applyBorder="1" applyAlignment="1" applyProtection="1">
      <alignment horizontal="center" vertical="center" wrapText="1"/>
      <protection locked="0"/>
    </xf>
    <xf numFmtId="0" fontId="10" fillId="0" borderId="51" xfId="2" applyFont="1" applyBorder="1" applyAlignment="1" applyProtection="1">
      <alignment horizontal="center" vertical="center" wrapText="1"/>
      <protection locked="0"/>
    </xf>
    <xf numFmtId="0" fontId="10" fillId="0" borderId="52" xfId="2" applyFont="1" applyBorder="1" applyAlignment="1" applyProtection="1">
      <alignment horizontal="center" vertical="center" wrapText="1"/>
      <protection locked="0"/>
    </xf>
    <xf numFmtId="0" fontId="11" fillId="0" borderId="73" xfId="2" applyFont="1" applyBorder="1" applyAlignment="1" applyProtection="1">
      <alignment horizontal="distributed" vertical="center" wrapText="1"/>
      <protection locked="0"/>
    </xf>
    <xf numFmtId="0" fontId="11" fillId="0" borderId="70" xfId="2" applyFont="1" applyBorder="1" applyAlignment="1" applyProtection="1">
      <alignment horizontal="distributed" vertical="center" wrapText="1"/>
      <protection locked="0"/>
    </xf>
    <xf numFmtId="0" fontId="11" fillId="0" borderId="11" xfId="2" applyFont="1" applyBorder="1" applyAlignment="1" applyProtection="1">
      <alignment horizontal="distributed" vertical="center" wrapText="1"/>
      <protection locked="0"/>
    </xf>
    <xf numFmtId="0" fontId="3" fillId="0" borderId="65" xfId="2" applyFont="1" applyBorder="1" applyAlignment="1" applyProtection="1">
      <alignment horizontal="distributed" vertical="center" wrapText="1"/>
      <protection locked="0"/>
    </xf>
    <xf numFmtId="176" fontId="32" fillId="0" borderId="28" xfId="3" applyNumberFormat="1" applyFont="1" applyBorder="1" applyAlignment="1" applyProtection="1">
      <alignment horizontal="right" shrinkToFit="1"/>
    </xf>
    <xf numFmtId="176" fontId="32" fillId="0" borderId="0" xfId="3" applyNumberFormat="1" applyFont="1" applyBorder="1" applyAlignment="1" applyProtection="1">
      <alignment horizontal="right" shrinkToFit="1"/>
    </xf>
    <xf numFmtId="176" fontId="32" fillId="0" borderId="32" xfId="3" applyNumberFormat="1" applyFont="1" applyBorder="1" applyAlignment="1" applyProtection="1">
      <alignment horizontal="right" shrinkToFit="1"/>
    </xf>
    <xf numFmtId="0" fontId="9" fillId="3" borderId="77" xfId="2" applyFont="1" applyFill="1" applyBorder="1" applyAlignment="1" applyProtection="1">
      <alignment horizontal="center" vertical="center" wrapText="1"/>
      <protection locked="0"/>
    </xf>
    <xf numFmtId="0" fontId="10" fillId="0" borderId="54" xfId="2" applyFont="1" applyBorder="1" applyAlignment="1" applyProtection="1">
      <alignment horizontal="center" vertical="center" wrapText="1"/>
      <protection locked="0"/>
    </xf>
    <xf numFmtId="0" fontId="10" fillId="0" borderId="55" xfId="2" applyFont="1" applyBorder="1" applyAlignment="1" applyProtection="1">
      <alignment horizontal="center" vertical="center" wrapText="1"/>
      <protection locked="0"/>
    </xf>
    <xf numFmtId="176" fontId="25" fillId="0" borderId="0" xfId="3" applyNumberFormat="1" applyFont="1" applyBorder="1" applyAlignment="1" applyProtection="1">
      <alignment horizontal="right" vertical="center" shrinkToFit="1"/>
    </xf>
    <xf numFmtId="176" fontId="25" fillId="0" borderId="4" xfId="3" applyNumberFormat="1" applyFont="1" applyBorder="1" applyAlignment="1" applyProtection="1">
      <alignment horizontal="right" vertical="center" shrinkToFit="1"/>
    </xf>
    <xf numFmtId="0" fontId="21" fillId="0" borderId="0" xfId="2" applyFont="1" applyAlignment="1" applyProtection="1">
      <alignment horizontal="center" vertical="top"/>
      <protection locked="0"/>
    </xf>
    <xf numFmtId="0" fontId="21" fillId="0" borderId="1" xfId="2" applyFont="1" applyBorder="1" applyAlignment="1" applyProtection="1">
      <alignment horizontal="center" vertical="top"/>
      <protection locked="0"/>
    </xf>
    <xf numFmtId="176" fontId="28" fillId="0" borderId="4" xfId="3" applyNumberFormat="1" applyFont="1" applyBorder="1" applyAlignment="1" applyProtection="1">
      <alignment horizontal="right" shrinkToFit="1"/>
    </xf>
    <xf numFmtId="0" fontId="21" fillId="0" borderId="7" xfId="2" applyFont="1" applyBorder="1" applyAlignment="1" applyProtection="1">
      <alignment horizontal="center" vertical="top"/>
      <protection locked="0"/>
    </xf>
    <xf numFmtId="0" fontId="9" fillId="0" borderId="7" xfId="2" applyFont="1" applyBorder="1" applyAlignment="1" applyProtection="1">
      <alignment horizontal="right" vertical="center" wrapText="1"/>
      <protection locked="0"/>
    </xf>
    <xf numFmtId="0" fontId="9" fillId="0" borderId="0" xfId="2" applyFont="1" applyAlignment="1" applyProtection="1">
      <alignment horizontal="right" vertical="center" wrapText="1"/>
      <protection locked="0"/>
    </xf>
    <xf numFmtId="0" fontId="11" fillId="0" borderId="7" xfId="2" applyFont="1" applyBorder="1" applyAlignment="1" applyProtection="1">
      <alignment horizontal="left" vertical="top" wrapText="1" indent="1"/>
      <protection locked="0"/>
    </xf>
    <xf numFmtId="0" fontId="11" fillId="0" borderId="0" xfId="2" applyFont="1" applyAlignment="1" applyProtection="1">
      <alignment horizontal="left" vertical="top" wrapText="1" indent="1"/>
      <protection locked="0"/>
    </xf>
    <xf numFmtId="176" fontId="25" fillId="0" borderId="4" xfId="3" applyNumberFormat="1" applyFont="1" applyBorder="1" applyAlignment="1" applyProtection="1">
      <alignment horizontal="right" shrinkToFit="1"/>
    </xf>
    <xf numFmtId="0" fontId="11" fillId="0" borderId="7" xfId="2" applyFont="1" applyBorder="1" applyAlignment="1" applyProtection="1">
      <alignment horizontal="distributed" vertical="center" wrapText="1"/>
      <protection locked="0"/>
    </xf>
    <xf numFmtId="0" fontId="11" fillId="0" borderId="0" xfId="2" applyFont="1" applyAlignment="1" applyProtection="1">
      <alignment horizontal="distributed" vertical="center" wrapText="1"/>
      <protection locked="0"/>
    </xf>
    <xf numFmtId="0" fontId="11" fillId="0" borderId="4" xfId="2" applyFont="1" applyBorder="1" applyAlignment="1" applyProtection="1">
      <alignment horizontal="distributed" vertical="center" wrapText="1"/>
      <protection locked="0"/>
    </xf>
    <xf numFmtId="0" fontId="29" fillId="3" borderId="85" xfId="2" applyFont="1" applyFill="1" applyBorder="1" applyAlignment="1" applyProtection="1">
      <alignment horizontal="center" vertical="center" shrinkToFit="1"/>
      <protection locked="0"/>
    </xf>
    <xf numFmtId="0" fontId="29" fillId="3" borderId="77" xfId="2" applyFont="1" applyFill="1" applyBorder="1" applyAlignment="1" applyProtection="1">
      <alignment horizontal="center" vertical="center" shrinkToFit="1"/>
      <protection locked="0"/>
    </xf>
    <xf numFmtId="0" fontId="24" fillId="3" borderId="80" xfId="2" applyFont="1" applyFill="1" applyBorder="1" applyAlignment="1" applyProtection="1">
      <alignment horizontal="center" vertical="center" shrinkToFit="1"/>
      <protection locked="0"/>
    </xf>
    <xf numFmtId="0" fontId="24" fillId="3" borderId="82" xfId="2" applyFont="1" applyFill="1" applyBorder="1" applyAlignment="1" applyProtection="1">
      <alignment horizontal="center" vertical="center" shrinkToFit="1"/>
      <protection locked="0"/>
    </xf>
    <xf numFmtId="0" fontId="24" fillId="3" borderId="89" xfId="2" applyFont="1" applyFill="1" applyBorder="1" applyAlignment="1" applyProtection="1">
      <alignment horizontal="center" vertical="center" wrapText="1"/>
      <protection locked="0"/>
    </xf>
    <xf numFmtId="0" fontId="24" fillId="3" borderId="57" xfId="2" applyFont="1" applyFill="1" applyBorder="1" applyAlignment="1" applyProtection="1">
      <alignment horizontal="center" vertical="center" wrapText="1"/>
      <protection locked="0"/>
    </xf>
    <xf numFmtId="0" fontId="19" fillId="0" borderId="7" xfId="2" applyFont="1" applyBorder="1" applyAlignment="1" applyProtection="1">
      <alignment horizontal="center" vertical="top"/>
      <protection locked="0"/>
    </xf>
    <xf numFmtId="0" fontId="19" fillId="0" borderId="8" xfId="2" applyFont="1" applyBorder="1" applyAlignment="1" applyProtection="1">
      <alignment horizontal="center" vertical="top"/>
      <protection locked="0"/>
    </xf>
    <xf numFmtId="0" fontId="3" fillId="0" borderId="7" xfId="2" applyFont="1" applyBorder="1" applyAlignment="1" applyProtection="1">
      <alignment horizontal="distributed" vertical="center" wrapText="1"/>
      <protection locked="0"/>
    </xf>
    <xf numFmtId="0" fontId="3" fillId="0" borderId="4" xfId="2" applyFont="1" applyBorder="1" applyAlignment="1" applyProtection="1">
      <alignment horizontal="distributed" vertical="center" wrapText="1"/>
      <protection locked="0"/>
    </xf>
    <xf numFmtId="0" fontId="9" fillId="0" borderId="78" xfId="2" applyFont="1" applyBorder="1" applyAlignment="1" applyProtection="1">
      <alignment horizontal="center" vertical="center"/>
      <protection locked="0"/>
    </xf>
    <xf numFmtId="0" fontId="9" fillId="0" borderId="80" xfId="2" applyFont="1" applyBorder="1" applyAlignment="1" applyProtection="1">
      <alignment horizontal="center" vertical="center"/>
      <protection locked="0"/>
    </xf>
    <xf numFmtId="176" fontId="24" fillId="0" borderId="4" xfId="3" applyNumberFormat="1" applyFont="1" applyBorder="1" applyAlignment="1" applyProtection="1">
      <alignment horizontal="right"/>
    </xf>
    <xf numFmtId="0" fontId="6" fillId="3" borderId="64" xfId="2" applyFont="1" applyFill="1" applyBorder="1" applyAlignment="1" applyProtection="1">
      <alignment horizontal="center" vertical="center"/>
      <protection locked="0"/>
    </xf>
    <xf numFmtId="0" fontId="6" fillId="3" borderId="59" xfId="2" applyFont="1" applyFill="1" applyBorder="1" applyAlignment="1" applyProtection="1">
      <alignment horizontal="center" vertical="center"/>
      <protection locked="0"/>
    </xf>
    <xf numFmtId="0" fontId="6" fillId="3" borderId="52" xfId="2" applyFont="1" applyFill="1" applyBorder="1" applyAlignment="1" applyProtection="1">
      <alignment horizontal="center" vertical="center"/>
      <protection locked="0"/>
    </xf>
    <xf numFmtId="0" fontId="6" fillId="3" borderId="60" xfId="2" applyFont="1" applyFill="1" applyBorder="1" applyAlignment="1" applyProtection="1">
      <alignment horizontal="center" vertical="center"/>
      <protection locked="0"/>
    </xf>
    <xf numFmtId="176" fontId="6" fillId="0" borderId="0" xfId="3" applyNumberFormat="1" applyFont="1" applyBorder="1" applyAlignment="1" applyProtection="1">
      <alignment horizontal="right"/>
    </xf>
    <xf numFmtId="0" fontId="24" fillId="3" borderId="52" xfId="2" applyFont="1" applyFill="1" applyBorder="1" applyAlignment="1" applyProtection="1">
      <alignment horizontal="center" vertical="center"/>
      <protection locked="0"/>
    </xf>
    <xf numFmtId="0" fontId="24" fillId="3" borderId="60" xfId="2" applyFont="1" applyFill="1" applyBorder="1" applyAlignment="1" applyProtection="1">
      <alignment horizontal="center" vertical="center"/>
      <protection locked="0"/>
    </xf>
    <xf numFmtId="0" fontId="24" fillId="3" borderId="55" xfId="2" applyFont="1" applyFill="1" applyBorder="1" applyAlignment="1" applyProtection="1">
      <alignment horizontal="center" vertical="center"/>
      <protection locked="0"/>
    </xf>
    <xf numFmtId="0" fontId="24" fillId="3" borderId="61" xfId="2" applyFont="1" applyFill="1" applyBorder="1" applyAlignment="1" applyProtection="1">
      <alignment horizontal="center" vertical="center"/>
      <protection locked="0"/>
    </xf>
    <xf numFmtId="0" fontId="29" fillId="3" borderId="80" xfId="2" applyFont="1" applyFill="1" applyBorder="1" applyAlignment="1" applyProtection="1">
      <alignment horizontal="center" vertical="center" shrinkToFit="1"/>
      <protection locked="0"/>
    </xf>
    <xf numFmtId="0" fontId="29" fillId="3" borderId="4" xfId="2" applyFont="1" applyFill="1" applyBorder="1" applyAlignment="1" applyProtection="1">
      <alignment horizontal="center" vertical="center" shrinkToFit="1"/>
      <protection locked="0"/>
    </xf>
    <xf numFmtId="0" fontId="29" fillId="3" borderId="82" xfId="2" applyFont="1" applyFill="1" applyBorder="1" applyAlignment="1" applyProtection="1">
      <alignment horizontal="center" vertical="center" shrinkToFit="1"/>
      <protection locked="0"/>
    </xf>
    <xf numFmtId="0" fontId="3" fillId="0" borderId="78" xfId="2" applyFont="1" applyBorder="1" applyAlignment="1" applyProtection="1">
      <alignment horizontal="distributed" vertical="center" wrapText="1"/>
      <protection locked="0"/>
    </xf>
    <xf numFmtId="0" fontId="3" fillId="0" borderId="8" xfId="2" applyFont="1" applyBorder="1" applyAlignment="1" applyProtection="1">
      <alignment horizontal="distributed" vertical="center" wrapText="1"/>
      <protection locked="0"/>
    </xf>
    <xf numFmtId="0" fontId="3" fillId="0" borderId="80" xfId="2" applyFont="1" applyBorder="1" applyAlignment="1" applyProtection="1">
      <alignment horizontal="distributed" vertical="center" wrapText="1"/>
      <protection locked="0"/>
    </xf>
    <xf numFmtId="0" fontId="3" fillId="0" borderId="5" xfId="2" applyFont="1" applyBorder="1" applyAlignment="1" applyProtection="1">
      <alignment horizontal="distributed" vertical="center" wrapText="1"/>
      <protection locked="0"/>
    </xf>
    <xf numFmtId="0" fontId="10" fillId="0" borderId="78" xfId="2" applyFont="1" applyBorder="1" applyAlignment="1" applyProtection="1">
      <alignment horizontal="distributed" vertical="center" wrapText="1"/>
      <protection locked="0"/>
    </xf>
    <xf numFmtId="0" fontId="10" fillId="0" borderId="8" xfId="2" applyFont="1" applyBorder="1" applyAlignment="1" applyProtection="1">
      <alignment horizontal="distributed" vertical="center" wrapText="1"/>
      <protection locked="0"/>
    </xf>
    <xf numFmtId="0" fontId="10" fillId="0" borderId="67" xfId="2" applyFont="1" applyBorder="1" applyAlignment="1" applyProtection="1">
      <alignment horizontal="distributed" vertical="center" wrapText="1"/>
      <protection locked="0"/>
    </xf>
    <xf numFmtId="0" fontId="9" fillId="0" borderId="6" xfId="2" applyFont="1" applyBorder="1" applyAlignment="1" applyProtection="1">
      <alignment horizontal="center" vertical="center" wrapText="1"/>
      <protection locked="0"/>
    </xf>
    <xf numFmtId="0" fontId="9" fillId="0" borderId="2" xfId="2" applyFont="1" applyBorder="1" applyAlignment="1" applyProtection="1">
      <alignment horizontal="center" vertical="center" wrapText="1"/>
      <protection locked="0"/>
    </xf>
    <xf numFmtId="0" fontId="20" fillId="0" borderId="7" xfId="2" applyFont="1" applyBorder="1" applyAlignment="1" applyProtection="1">
      <alignment horizontal="center" vertical="top"/>
      <protection locked="0"/>
    </xf>
    <xf numFmtId="0" fontId="20" fillId="0" borderId="8" xfId="2" applyFont="1" applyBorder="1" applyAlignment="1" applyProtection="1">
      <alignment horizontal="center" vertical="top"/>
      <protection locked="0"/>
    </xf>
    <xf numFmtId="0" fontId="10" fillId="0" borderId="65" xfId="2" applyFont="1" applyBorder="1" applyAlignment="1" applyProtection="1">
      <alignment horizontal="left" vertical="top" wrapText="1"/>
      <protection locked="0"/>
    </xf>
    <xf numFmtId="0" fontId="10" fillId="0" borderId="75" xfId="2" applyFont="1" applyBorder="1" applyAlignment="1" applyProtection="1">
      <alignment horizontal="left" vertical="top" wrapText="1"/>
      <protection locked="0"/>
    </xf>
    <xf numFmtId="0" fontId="9" fillId="0" borderId="35" xfId="2" applyFont="1" applyBorder="1" applyAlignment="1" applyProtection="1">
      <alignment horizontal="center" vertical="center"/>
      <protection locked="0"/>
    </xf>
    <xf numFmtId="0" fontId="9" fillId="0" borderId="36" xfId="2" applyFont="1" applyBorder="1" applyAlignment="1" applyProtection="1">
      <alignment horizontal="center" vertical="center"/>
      <protection locked="0"/>
    </xf>
    <xf numFmtId="176" fontId="32" fillId="0" borderId="28" xfId="3" applyNumberFormat="1" applyFont="1" applyFill="1" applyBorder="1" applyAlignment="1" applyProtection="1">
      <alignment horizontal="right" shrinkToFit="1"/>
    </xf>
    <xf numFmtId="176" fontId="32" fillId="0" borderId="32" xfId="3" applyNumberFormat="1" applyFont="1" applyFill="1" applyBorder="1" applyAlignment="1" applyProtection="1">
      <alignment horizontal="right" shrinkToFit="1"/>
    </xf>
    <xf numFmtId="0" fontId="11" fillId="0" borderId="30" xfId="2" applyFont="1" applyBorder="1" applyAlignment="1" applyProtection="1">
      <alignment horizontal="right"/>
      <protection locked="0"/>
    </xf>
    <xf numFmtId="0" fontId="11" fillId="0" borderId="34" xfId="2" applyFont="1" applyBorder="1" applyAlignment="1" applyProtection="1">
      <alignment horizontal="right"/>
      <protection locked="0"/>
    </xf>
    <xf numFmtId="0" fontId="29" fillId="3" borderId="60" xfId="2" applyFont="1" applyFill="1" applyBorder="1" applyAlignment="1" applyProtection="1">
      <alignment horizontal="center" vertical="center" wrapText="1"/>
      <protection locked="0"/>
    </xf>
    <xf numFmtId="0" fontId="29" fillId="3" borderId="50" xfId="2" applyFont="1" applyFill="1" applyBorder="1" applyAlignment="1" applyProtection="1">
      <alignment horizontal="center" vertical="center" wrapText="1"/>
      <protection locked="0"/>
    </xf>
    <xf numFmtId="0" fontId="29" fillId="3" borderId="61" xfId="2" applyFont="1" applyFill="1" applyBorder="1" applyAlignment="1" applyProtection="1">
      <alignment horizontal="center" vertical="center" wrapText="1"/>
      <protection locked="0"/>
    </xf>
    <xf numFmtId="0" fontId="29" fillId="3" borderId="53" xfId="2" applyFont="1" applyFill="1" applyBorder="1" applyAlignment="1" applyProtection="1">
      <alignment horizontal="center" vertical="center" wrapText="1"/>
      <protection locked="0"/>
    </xf>
    <xf numFmtId="0" fontId="3" fillId="0" borderId="27" xfId="2" applyFont="1" applyBorder="1" applyAlignment="1" applyProtection="1">
      <alignment horizontal="distributed" vertical="center" wrapText="1"/>
      <protection locked="0"/>
    </xf>
    <xf numFmtId="0" fontId="3" fillId="0" borderId="28" xfId="2" applyFont="1" applyBorder="1" applyAlignment="1" applyProtection="1">
      <alignment horizontal="distributed" vertical="center" wrapText="1"/>
      <protection locked="0"/>
    </xf>
    <xf numFmtId="0" fontId="3" fillId="0" borderId="29" xfId="2" applyFont="1" applyBorder="1" applyAlignment="1" applyProtection="1">
      <alignment horizontal="distributed" vertical="center" wrapText="1"/>
      <protection locked="0"/>
    </xf>
    <xf numFmtId="0" fontId="3" fillId="0" borderId="31" xfId="2" applyFont="1" applyBorder="1" applyAlignment="1" applyProtection="1">
      <alignment horizontal="distributed" vertical="center" wrapText="1"/>
      <protection locked="0"/>
    </xf>
    <xf numFmtId="0" fontId="3" fillId="0" borderId="32" xfId="2" applyFont="1" applyBorder="1" applyAlignment="1" applyProtection="1">
      <alignment horizontal="distributed" vertical="center" wrapText="1"/>
      <protection locked="0"/>
    </xf>
    <xf numFmtId="0" fontId="3" fillId="0" borderId="33" xfId="2" applyFont="1" applyBorder="1" applyAlignment="1" applyProtection="1">
      <alignment horizontal="distributed" vertical="center" wrapText="1"/>
      <protection locked="0"/>
    </xf>
    <xf numFmtId="0" fontId="9" fillId="0" borderId="28" xfId="2" applyFont="1" applyBorder="1" applyAlignment="1" applyProtection="1">
      <alignment horizontal="center" vertical="center"/>
      <protection locked="0"/>
    </xf>
    <xf numFmtId="0" fontId="9" fillId="0" borderId="32" xfId="2" applyFont="1" applyBorder="1" applyAlignment="1" applyProtection="1">
      <alignment horizontal="center" vertical="center"/>
      <protection locked="0"/>
    </xf>
    <xf numFmtId="0" fontId="29" fillId="3" borderId="51" xfId="2" applyFont="1" applyFill="1" applyBorder="1" applyAlignment="1" applyProtection="1">
      <alignment horizontal="center" vertical="center" wrapText="1"/>
      <protection locked="0"/>
    </xf>
    <xf numFmtId="0" fontId="29" fillId="3" borderId="78" xfId="2" applyFont="1" applyFill="1" applyBorder="1" applyAlignment="1" applyProtection="1">
      <alignment horizontal="center" vertical="center"/>
      <protection locked="0"/>
    </xf>
    <xf numFmtId="0" fontId="29" fillId="3" borderId="7" xfId="2" applyFont="1" applyFill="1" applyBorder="1" applyAlignment="1" applyProtection="1">
      <alignment horizontal="center" vertical="center"/>
      <protection locked="0"/>
    </xf>
    <xf numFmtId="0" fontId="29" fillId="3" borderId="79" xfId="2" applyFont="1" applyFill="1" applyBorder="1" applyAlignment="1" applyProtection="1">
      <alignment horizontal="center" vertical="center"/>
      <protection locked="0"/>
    </xf>
    <xf numFmtId="0" fontId="29" fillId="3" borderId="67" xfId="2" applyFont="1" applyFill="1" applyBorder="1" applyAlignment="1" applyProtection="1">
      <alignment horizontal="center" vertical="center"/>
      <protection locked="0"/>
    </xf>
    <xf numFmtId="0" fontId="29" fillId="3" borderId="0" xfId="2" applyFont="1" applyFill="1" applyAlignment="1" applyProtection="1">
      <alignment horizontal="center" vertical="center"/>
      <protection locked="0"/>
    </xf>
    <xf numFmtId="0" fontId="29" fillId="3" borderId="81" xfId="2" applyFont="1" applyFill="1" applyBorder="1" applyAlignment="1" applyProtection="1">
      <alignment horizontal="center" vertical="center"/>
      <protection locked="0"/>
    </xf>
    <xf numFmtId="0" fontId="29" fillId="3" borderId="66" xfId="2" applyFont="1" applyFill="1" applyBorder="1" applyAlignment="1" applyProtection="1">
      <alignment horizontal="center" vertical="center"/>
      <protection locked="0"/>
    </xf>
    <xf numFmtId="0" fontId="29" fillId="3" borderId="63" xfId="2" applyFont="1" applyFill="1" applyBorder="1" applyAlignment="1" applyProtection="1">
      <alignment horizontal="center" vertical="center"/>
      <protection locked="0"/>
    </xf>
    <xf numFmtId="0" fontId="29" fillId="3" borderId="90" xfId="2" applyFont="1" applyFill="1" applyBorder="1" applyAlignment="1" applyProtection="1">
      <alignment horizontal="center" vertical="center"/>
      <protection locked="0"/>
    </xf>
    <xf numFmtId="0" fontId="29" fillId="3" borderId="91" xfId="2" applyFont="1" applyFill="1" applyBorder="1" applyAlignment="1" applyProtection="1">
      <alignment horizontal="center" vertical="center"/>
      <protection locked="0"/>
    </xf>
    <xf numFmtId="0" fontId="29" fillId="3" borderId="54" xfId="2" applyFont="1" applyFill="1" applyBorder="1" applyAlignment="1" applyProtection="1">
      <alignment horizontal="center" vertical="center"/>
      <protection locked="0"/>
    </xf>
    <xf numFmtId="0" fontId="29" fillId="3" borderId="92" xfId="2" applyFont="1" applyFill="1" applyBorder="1" applyAlignment="1" applyProtection="1">
      <alignment horizontal="center" vertical="center"/>
      <protection locked="0"/>
    </xf>
    <xf numFmtId="38" fontId="28" fillId="3" borderId="65" xfId="1" applyFont="1" applyFill="1" applyBorder="1" applyAlignment="1" applyProtection="1">
      <alignment horizontal="right" shrinkToFit="1"/>
      <protection locked="0"/>
    </xf>
    <xf numFmtId="0" fontId="9" fillId="0" borderId="37" xfId="2" applyFont="1" applyBorder="1" applyAlignment="1" applyProtection="1">
      <alignment horizontal="center" vertical="center"/>
      <protection locked="0"/>
    </xf>
    <xf numFmtId="0" fontId="9" fillId="0" borderId="38" xfId="2" applyFont="1" applyBorder="1" applyAlignment="1" applyProtection="1">
      <alignment horizontal="center" vertical="center"/>
      <protection locked="0"/>
    </xf>
    <xf numFmtId="0" fontId="10" fillId="0" borderId="76" xfId="2" applyFont="1" applyBorder="1" applyAlignment="1" applyProtection="1">
      <alignment horizontal="left" vertical="top" wrapText="1"/>
      <protection locked="0"/>
    </xf>
    <xf numFmtId="38" fontId="28" fillId="3" borderId="76" xfId="3" applyFont="1" applyFill="1" applyBorder="1" applyAlignment="1" applyProtection="1">
      <alignment horizontal="right" shrinkToFit="1"/>
      <protection locked="0"/>
    </xf>
    <xf numFmtId="0" fontId="29" fillId="3" borderId="62" xfId="2" applyFont="1" applyFill="1" applyBorder="1" applyAlignment="1" applyProtection="1">
      <alignment horizontal="center" vertical="center" wrapText="1"/>
      <protection locked="0"/>
    </xf>
    <xf numFmtId="0" fontId="29" fillId="3" borderId="63" xfId="2" applyFont="1" applyFill="1" applyBorder="1" applyAlignment="1" applyProtection="1">
      <alignment horizontal="center" vertical="center" wrapText="1"/>
      <protection locked="0"/>
    </xf>
    <xf numFmtId="0" fontId="29" fillId="3" borderId="65" xfId="2" applyFont="1" applyFill="1" applyBorder="1" applyAlignment="1" applyProtection="1">
      <alignment horizontal="center" vertical="center" shrinkToFit="1"/>
      <protection locked="0"/>
    </xf>
    <xf numFmtId="0" fontId="29" fillId="3" borderId="72" xfId="2" applyFont="1" applyFill="1" applyBorder="1" applyAlignment="1" applyProtection="1">
      <alignment horizontal="center" vertical="center" wrapText="1"/>
      <protection locked="0"/>
    </xf>
    <xf numFmtId="0" fontId="29" fillId="3" borderId="75" xfId="2" applyFont="1" applyFill="1" applyBorder="1" applyAlignment="1" applyProtection="1">
      <alignment horizontal="center" vertical="center" wrapText="1"/>
      <protection locked="0"/>
    </xf>
    <xf numFmtId="0" fontId="10" fillId="0" borderId="65" xfId="2" applyFont="1" applyBorder="1" applyAlignment="1" applyProtection="1">
      <alignment horizontal="center" vertical="top"/>
      <protection locked="0"/>
    </xf>
    <xf numFmtId="0" fontId="10" fillId="0" borderId="75" xfId="2" applyFont="1" applyBorder="1" applyAlignment="1" applyProtection="1">
      <alignment horizontal="center" vertical="top"/>
      <protection locked="0"/>
    </xf>
    <xf numFmtId="0" fontId="29" fillId="3" borderId="80" xfId="2" applyFont="1" applyFill="1" applyBorder="1" applyAlignment="1" applyProtection="1">
      <alignment horizontal="center" vertical="center"/>
      <protection locked="0"/>
    </xf>
    <xf numFmtId="0" fontId="29" fillId="3" borderId="4" xfId="2" applyFont="1" applyFill="1" applyBorder="1" applyAlignment="1" applyProtection="1">
      <alignment horizontal="center" vertical="center"/>
      <protection locked="0"/>
    </xf>
    <xf numFmtId="0" fontId="29" fillId="3" borderId="82" xfId="2" applyFont="1" applyFill="1" applyBorder="1" applyAlignment="1" applyProtection="1">
      <alignment horizontal="center" vertical="center"/>
      <protection locked="0"/>
    </xf>
    <xf numFmtId="0" fontId="29" fillId="3" borderId="72" xfId="2" applyFont="1" applyFill="1" applyBorder="1" applyAlignment="1" applyProtection="1">
      <alignment horizontal="center" vertical="center"/>
      <protection locked="0"/>
    </xf>
    <xf numFmtId="0" fontId="11" fillId="0" borderId="6" xfId="2" applyFont="1" applyBorder="1" applyAlignment="1" applyProtection="1">
      <alignment horizontal="center" vertical="center" textRotation="255" shrinkToFit="1"/>
      <protection locked="0"/>
    </xf>
    <xf numFmtId="0" fontId="11" fillId="0" borderId="2" xfId="2" applyFont="1" applyBorder="1" applyAlignment="1" applyProtection="1">
      <alignment horizontal="center" vertical="center" textRotation="255" shrinkToFit="1"/>
      <protection locked="0"/>
    </xf>
    <xf numFmtId="0" fontId="11" fillId="0" borderId="3" xfId="2" applyFont="1" applyBorder="1" applyAlignment="1" applyProtection="1">
      <alignment horizontal="center" vertical="center" textRotation="255" shrinkToFit="1"/>
      <protection locked="0"/>
    </xf>
    <xf numFmtId="0" fontId="29" fillId="3" borderId="59" xfId="2" applyFont="1" applyFill="1" applyBorder="1" applyAlignment="1" applyProtection="1">
      <alignment horizontal="center" vertical="center" wrapText="1"/>
      <protection locked="0"/>
    </xf>
    <xf numFmtId="0" fontId="23" fillId="0" borderId="7" xfId="2" applyFont="1" applyBorder="1" applyAlignment="1" applyProtection="1">
      <alignment horizontal="distributed" vertical="center" wrapText="1"/>
      <protection locked="0"/>
    </xf>
    <xf numFmtId="0" fontId="23" fillId="0" borderId="8" xfId="2" applyFont="1" applyBorder="1" applyAlignment="1" applyProtection="1">
      <alignment horizontal="distributed" vertical="center" wrapText="1"/>
      <protection locked="0"/>
    </xf>
    <xf numFmtId="0" fontId="23" fillId="0" borderId="0" xfId="2" applyFont="1" applyAlignment="1" applyProtection="1">
      <alignment horizontal="distributed" vertical="center" wrapText="1"/>
      <protection locked="0"/>
    </xf>
    <xf numFmtId="0" fontId="23" fillId="0" borderId="1" xfId="2" applyFont="1" applyBorder="1" applyAlignment="1" applyProtection="1">
      <alignment horizontal="distributed" vertical="center" wrapText="1"/>
      <protection locked="0"/>
    </xf>
    <xf numFmtId="0" fontId="10" fillId="0" borderId="11" xfId="2" applyFont="1" applyBorder="1" applyAlignment="1" applyProtection="1">
      <alignment horizontal="center" vertical="center"/>
      <protection locked="0"/>
    </xf>
    <xf numFmtId="0" fontId="3" fillId="0" borderId="11" xfId="2" applyFont="1" applyBorder="1" applyAlignment="1" applyProtection="1">
      <alignment horizontal="center" vertical="center" wrapText="1"/>
      <protection locked="0"/>
    </xf>
    <xf numFmtId="0" fontId="33" fillId="3" borderId="41" xfId="2" applyFont="1" applyFill="1" applyBorder="1" applyAlignment="1" applyProtection="1">
      <alignment horizontal="center" vertical="center" wrapText="1"/>
      <protection locked="0"/>
    </xf>
    <xf numFmtId="0" fontId="33" fillId="3" borderId="42" xfId="2" applyFont="1" applyFill="1" applyBorder="1" applyAlignment="1" applyProtection="1">
      <alignment horizontal="center" vertical="center" wrapText="1"/>
      <protection locked="0"/>
    </xf>
    <xf numFmtId="0" fontId="33" fillId="3" borderId="43" xfId="2" applyFont="1" applyFill="1" applyBorder="1" applyAlignment="1" applyProtection="1">
      <alignment horizontal="center" vertical="center" wrapText="1"/>
      <protection locked="0"/>
    </xf>
    <xf numFmtId="0" fontId="33" fillId="3" borderId="44" xfId="2" applyFont="1" applyFill="1" applyBorder="1" applyAlignment="1" applyProtection="1">
      <alignment horizontal="center" vertical="center" wrapText="1"/>
      <protection locked="0"/>
    </xf>
    <xf numFmtId="0" fontId="33" fillId="3" borderId="45" xfId="2" applyFont="1" applyFill="1" applyBorder="1" applyAlignment="1" applyProtection="1">
      <alignment horizontal="center" vertical="center" wrapText="1"/>
      <protection locked="0"/>
    </xf>
    <xf numFmtId="0" fontId="33" fillId="3" borderId="46" xfId="2" applyFont="1" applyFill="1" applyBorder="1" applyAlignment="1" applyProtection="1">
      <alignment horizontal="center" vertical="center" wrapText="1"/>
      <protection locked="0"/>
    </xf>
    <xf numFmtId="0" fontId="22" fillId="3" borderId="87" xfId="2" applyFont="1" applyFill="1" applyBorder="1" applyAlignment="1" applyProtection="1">
      <alignment horizontal="center" vertical="center"/>
      <protection locked="0"/>
    </xf>
    <xf numFmtId="0" fontId="22" fillId="3" borderId="88" xfId="2" applyFont="1" applyFill="1" applyBorder="1" applyAlignment="1" applyProtection="1">
      <alignment horizontal="center" vertical="center"/>
      <protection locked="0"/>
    </xf>
    <xf numFmtId="38" fontId="34" fillId="3" borderId="27" xfId="3" applyFont="1" applyFill="1" applyBorder="1" applyAlignment="1" applyProtection="1">
      <alignment horizontal="right" shrinkToFit="1"/>
      <protection locked="0"/>
    </xf>
    <xf numFmtId="38" fontId="34" fillId="3" borderId="28" xfId="3" applyFont="1" applyFill="1" applyBorder="1" applyAlignment="1" applyProtection="1">
      <alignment horizontal="right" shrinkToFit="1"/>
      <protection locked="0"/>
    </xf>
    <xf numFmtId="38" fontId="34" fillId="3" borderId="31" xfId="3" applyFont="1" applyFill="1" applyBorder="1" applyAlignment="1" applyProtection="1">
      <alignment horizontal="right" shrinkToFit="1"/>
      <protection locked="0"/>
    </xf>
    <xf numFmtId="38" fontId="34" fillId="3" borderId="32" xfId="3" applyFont="1" applyFill="1" applyBorder="1" applyAlignment="1" applyProtection="1">
      <alignment horizontal="right" shrinkToFit="1"/>
      <protection locked="0"/>
    </xf>
    <xf numFmtId="0" fontId="16" fillId="0" borderId="23" xfId="2" applyFont="1" applyBorder="1" applyAlignment="1" applyProtection="1">
      <alignment horizontal="center" vertical="distributed" textRotation="255"/>
      <protection locked="0"/>
    </xf>
    <xf numFmtId="0" fontId="16" fillId="0" borderId="9" xfId="2" applyFont="1" applyBorder="1" applyAlignment="1" applyProtection="1">
      <alignment horizontal="center" vertical="distributed" textRotation="255"/>
      <protection locked="0"/>
    </xf>
    <xf numFmtId="0" fontId="16" fillId="0" borderId="2" xfId="2" applyFont="1" applyBorder="1" applyAlignment="1" applyProtection="1">
      <alignment horizontal="center" vertical="distributed" textRotation="255"/>
      <protection locked="0"/>
    </xf>
    <xf numFmtId="0" fontId="16" fillId="0" borderId="10" xfId="2" applyFont="1" applyBorder="1" applyAlignment="1" applyProtection="1">
      <alignment horizontal="center" vertical="distributed" textRotation="255"/>
      <protection locked="0"/>
    </xf>
    <xf numFmtId="0" fontId="10" fillId="0" borderId="73"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9" fillId="3" borderId="75" xfId="2" applyFont="1" applyFill="1" applyBorder="1" applyAlignment="1" applyProtection="1">
      <alignment horizontal="center" vertical="center"/>
      <protection locked="0"/>
    </xf>
    <xf numFmtId="0" fontId="9" fillId="3" borderId="77" xfId="2" applyFont="1" applyFill="1" applyBorder="1" applyAlignment="1" applyProtection="1">
      <alignment horizontal="center" vertical="center"/>
      <protection locked="0"/>
    </xf>
    <xf numFmtId="0" fontId="22" fillId="3" borderId="77" xfId="2" applyFont="1" applyFill="1" applyBorder="1" applyAlignment="1" applyProtection="1">
      <alignment horizontal="center" vertical="center"/>
      <protection locked="0"/>
    </xf>
    <xf numFmtId="0" fontId="22" fillId="3" borderId="89" xfId="2" applyFont="1" applyFill="1" applyBorder="1" applyAlignment="1" applyProtection="1">
      <alignment horizontal="center" vertical="center"/>
      <protection locked="0"/>
    </xf>
    <xf numFmtId="0" fontId="11" fillId="0" borderId="72" xfId="2" applyFont="1" applyBorder="1" applyAlignment="1" applyProtection="1">
      <alignment horizontal="distributed" vertical="center" shrinkToFit="1"/>
      <protection locked="0"/>
    </xf>
    <xf numFmtId="38" fontId="11" fillId="0" borderId="8" xfId="3" applyFont="1" applyBorder="1" applyAlignment="1" applyProtection="1">
      <alignment horizontal="right" vertical="top" wrapText="1"/>
      <protection locked="0"/>
    </xf>
    <xf numFmtId="0" fontId="10" fillId="0" borderId="10" xfId="2" applyFont="1" applyBorder="1" applyAlignment="1" applyProtection="1">
      <alignment horizontal="center" vertical="center"/>
      <protection locked="0"/>
    </xf>
    <xf numFmtId="0" fontId="10" fillId="0" borderId="20" xfId="2" applyFont="1" applyBorder="1" applyAlignment="1" applyProtection="1">
      <alignment horizontal="center" vertical="center"/>
      <protection locked="0"/>
    </xf>
    <xf numFmtId="0" fontId="10" fillId="0" borderId="102" xfId="2" applyFont="1" applyBorder="1" applyAlignment="1" applyProtection="1">
      <alignment horizontal="center" vertical="center"/>
      <protection locked="0"/>
    </xf>
    <xf numFmtId="0" fontId="24" fillId="3" borderId="63" xfId="2" applyFont="1" applyFill="1" applyBorder="1" applyAlignment="1" applyProtection="1">
      <alignment horizontal="center" vertical="center" wrapText="1"/>
      <protection locked="0"/>
    </xf>
    <xf numFmtId="0" fontId="24" fillId="3" borderId="64" xfId="2" applyFont="1" applyFill="1" applyBorder="1" applyAlignment="1" applyProtection="1">
      <alignment horizontal="center" vertical="center" wrapText="1"/>
      <protection locked="0"/>
    </xf>
    <xf numFmtId="0" fontId="24" fillId="3" borderId="51" xfId="2" applyFont="1" applyFill="1" applyBorder="1" applyAlignment="1" applyProtection="1">
      <alignment horizontal="center" vertical="center" wrapText="1"/>
      <protection locked="0"/>
    </xf>
    <xf numFmtId="57" fontId="9" fillId="3" borderId="63" xfId="2" applyNumberFormat="1" applyFont="1" applyFill="1" applyBorder="1" applyAlignment="1" applyProtection="1">
      <alignment horizontal="center" vertical="center" shrinkToFit="1"/>
      <protection locked="0"/>
    </xf>
    <xf numFmtId="57" fontId="9" fillId="3" borderId="90" xfId="2" applyNumberFormat="1" applyFont="1" applyFill="1" applyBorder="1" applyAlignment="1" applyProtection="1">
      <alignment horizontal="center" vertical="center" shrinkToFit="1"/>
      <protection locked="0"/>
    </xf>
    <xf numFmtId="57" fontId="9" fillId="3" borderId="4" xfId="2" applyNumberFormat="1" applyFont="1" applyFill="1" applyBorder="1" applyAlignment="1" applyProtection="1">
      <alignment horizontal="center" vertical="center" shrinkToFit="1"/>
      <protection locked="0"/>
    </xf>
    <xf numFmtId="57" fontId="9" fillId="3" borderId="82" xfId="2" applyNumberFormat="1" applyFont="1" applyFill="1" applyBorder="1" applyAlignment="1" applyProtection="1">
      <alignment horizontal="center" vertical="center" shrinkToFit="1"/>
      <protection locked="0"/>
    </xf>
    <xf numFmtId="0" fontId="29" fillId="3" borderId="65" xfId="2" applyFont="1" applyFill="1" applyBorder="1" applyAlignment="1" applyProtection="1">
      <alignment horizontal="center" vertical="center"/>
      <protection locked="0"/>
    </xf>
    <xf numFmtId="0" fontId="10" fillId="0" borderId="75" xfId="2" applyFont="1" applyBorder="1" applyAlignment="1" applyProtection="1">
      <alignment horizontal="left" vertical="center" shrinkToFit="1"/>
      <protection locked="0"/>
    </xf>
    <xf numFmtId="0" fontId="10" fillId="0" borderId="88" xfId="2" applyFont="1" applyBorder="1" applyAlignment="1" applyProtection="1">
      <alignment horizontal="left" vertical="center" shrinkToFit="1"/>
      <protection locked="0"/>
    </xf>
    <xf numFmtId="0" fontId="29" fillId="3" borderId="54" xfId="2" applyFont="1" applyFill="1" applyBorder="1" applyAlignment="1" applyProtection="1">
      <alignment horizontal="center" vertical="center" wrapText="1"/>
      <protection locked="0"/>
    </xf>
    <xf numFmtId="0" fontId="10" fillId="0" borderId="78" xfId="2" applyFont="1" applyBorder="1" applyAlignment="1" applyProtection="1">
      <alignment horizontal="center" vertical="center"/>
      <protection locked="0"/>
    </xf>
    <xf numFmtId="0" fontId="10" fillId="0" borderId="7" xfId="2" applyFont="1" applyBorder="1" applyAlignment="1" applyProtection="1">
      <alignment horizontal="center" vertical="center"/>
      <protection locked="0"/>
    </xf>
    <xf numFmtId="0" fontId="10" fillId="0" borderId="79" xfId="2" applyFont="1" applyBorder="1" applyAlignment="1" applyProtection="1">
      <alignment horizontal="center" vertical="center"/>
      <protection locked="0"/>
    </xf>
    <xf numFmtId="0" fontId="9" fillId="3" borderId="63" xfId="2" applyFont="1" applyFill="1" applyBorder="1" applyAlignment="1" applyProtection="1">
      <alignment horizontal="center" vertical="center" shrinkToFit="1"/>
      <protection locked="0"/>
    </xf>
    <xf numFmtId="0" fontId="9" fillId="3" borderId="90" xfId="2" applyFont="1" applyFill="1" applyBorder="1" applyAlignment="1" applyProtection="1">
      <alignment horizontal="center" vertical="center" shrinkToFit="1"/>
      <protection locked="0"/>
    </xf>
    <xf numFmtId="0" fontId="10" fillId="0" borderId="51" xfId="2" applyFont="1" applyBorder="1" applyAlignment="1" applyProtection="1">
      <alignment horizontal="distributed" vertical="center" shrinkToFit="1"/>
      <protection locked="0"/>
    </xf>
    <xf numFmtId="38" fontId="25" fillId="3" borderId="51" xfId="3" applyFont="1" applyFill="1" applyBorder="1" applyAlignment="1" applyProtection="1">
      <alignment horizontal="right" shrinkToFit="1"/>
      <protection locked="0"/>
    </xf>
    <xf numFmtId="176" fontId="24" fillId="0" borderId="0" xfId="3" applyNumberFormat="1" applyFont="1" applyBorder="1" applyAlignment="1" applyProtection="1">
      <alignment horizontal="right"/>
    </xf>
    <xf numFmtId="0" fontId="24" fillId="3" borderId="58" xfId="2" applyFont="1" applyFill="1" applyBorder="1" applyAlignment="1" applyProtection="1">
      <alignment horizontal="center" vertical="center" wrapText="1"/>
      <protection locked="0"/>
    </xf>
    <xf numFmtId="38" fontId="25" fillId="3" borderId="48" xfId="3" applyFont="1" applyFill="1" applyBorder="1" applyAlignment="1" applyProtection="1">
      <alignment horizontal="right" shrinkToFit="1"/>
      <protection locked="0"/>
    </xf>
    <xf numFmtId="0" fontId="21" fillId="0" borderId="6" xfId="2" applyFont="1" applyBorder="1" applyAlignment="1" applyProtection="1">
      <alignment horizontal="center" vertical="distributed" wrapText="1" shrinkToFit="1"/>
      <protection locked="0"/>
    </xf>
    <xf numFmtId="0" fontId="21" fillId="0" borderId="2" xfId="2" applyFont="1" applyBorder="1" applyAlignment="1" applyProtection="1">
      <alignment horizontal="center" vertical="distributed" wrapText="1" shrinkToFit="1"/>
      <protection locked="0"/>
    </xf>
    <xf numFmtId="0" fontId="21" fillId="0" borderId="3" xfId="2" applyFont="1" applyBorder="1" applyAlignment="1" applyProtection="1">
      <alignment horizontal="center" vertical="distributed" wrapText="1" shrinkToFit="1"/>
      <protection locked="0"/>
    </xf>
    <xf numFmtId="0" fontId="9" fillId="0" borderId="2" xfId="2" applyFont="1" applyBorder="1" applyAlignment="1" applyProtection="1">
      <alignment horizontal="center" vertical="center"/>
      <protection locked="0"/>
    </xf>
    <xf numFmtId="0" fontId="29" fillId="3" borderId="77" xfId="2" applyFont="1" applyFill="1" applyBorder="1" applyAlignment="1" applyProtection="1">
      <alignment horizontal="center" vertical="center"/>
      <protection locked="0"/>
    </xf>
    <xf numFmtId="0" fontId="10" fillId="0" borderId="86" xfId="2" applyFont="1" applyBorder="1" applyAlignment="1" applyProtection="1">
      <alignment horizontal="left" vertical="center" shrinkToFit="1"/>
      <protection locked="0"/>
    </xf>
    <xf numFmtId="0" fontId="10" fillId="0" borderId="77" xfId="2" applyFont="1" applyBorder="1" applyAlignment="1" applyProtection="1">
      <alignment horizontal="left" vertical="center" shrinkToFit="1"/>
      <protection locked="0"/>
    </xf>
    <xf numFmtId="0" fontId="10" fillId="0" borderId="74" xfId="2" applyFont="1" applyBorder="1" applyAlignment="1" applyProtection="1">
      <alignment horizontal="left" vertical="center" shrinkToFit="1"/>
      <protection locked="0"/>
    </xf>
    <xf numFmtId="0" fontId="9" fillId="0" borderId="0" xfId="2" applyFont="1" applyAlignment="1" applyProtection="1">
      <alignment horizontal="center" vertical="center"/>
      <protection locked="0"/>
    </xf>
    <xf numFmtId="0" fontId="11" fillId="0" borderId="40" xfId="2" applyFont="1" applyBorder="1" applyAlignment="1" applyProtection="1">
      <alignment horizontal="right"/>
      <protection locked="0"/>
    </xf>
    <xf numFmtId="0" fontId="3" fillId="0" borderId="0" xfId="2" applyFont="1" applyAlignment="1" applyProtection="1">
      <alignment horizontal="distributed" vertical="center" wrapText="1"/>
      <protection locked="0"/>
    </xf>
    <xf numFmtId="0" fontId="9" fillId="0" borderId="67" xfId="2" applyFont="1" applyBorder="1" applyAlignment="1" applyProtection="1">
      <alignment horizontal="center" vertical="center"/>
      <protection locked="0"/>
    </xf>
    <xf numFmtId="0" fontId="19" fillId="0" borderId="0" xfId="2" applyFont="1" applyAlignment="1" applyProtection="1">
      <alignment horizontal="center" vertical="top"/>
      <protection locked="0"/>
    </xf>
    <xf numFmtId="0" fontId="10" fillId="0" borderId="74" xfId="2" applyFont="1" applyBorder="1" applyAlignment="1" applyProtection="1">
      <alignment horizontal="center" vertical="center" wrapText="1"/>
      <protection locked="0"/>
    </xf>
    <xf numFmtId="0" fontId="10" fillId="0" borderId="75" xfId="2" applyFont="1" applyBorder="1" applyAlignment="1" applyProtection="1">
      <alignment horizontal="center" vertical="center" wrapText="1"/>
      <protection locked="0"/>
    </xf>
    <xf numFmtId="0" fontId="10" fillId="0" borderId="75" xfId="2" applyFont="1" applyBorder="1" applyAlignment="1" applyProtection="1">
      <alignment horizontal="center" vertical="center"/>
      <protection locked="0"/>
    </xf>
    <xf numFmtId="0" fontId="10" fillId="0" borderId="88" xfId="2" applyFont="1" applyBorder="1" applyAlignment="1" applyProtection="1">
      <alignment horizontal="center" vertical="center"/>
      <protection locked="0"/>
    </xf>
    <xf numFmtId="0" fontId="11" fillId="0" borderId="49" xfId="2" applyFont="1" applyBorder="1" applyAlignment="1" applyProtection="1">
      <alignment horizontal="right" vertical="top"/>
      <protection locked="0"/>
    </xf>
    <xf numFmtId="0" fontId="11" fillId="0" borderId="52" xfId="2" applyFont="1" applyBorder="1" applyAlignment="1" applyProtection="1">
      <alignment horizontal="right" vertical="top"/>
      <protection locked="0"/>
    </xf>
    <xf numFmtId="0" fontId="10" fillId="0" borderId="77" xfId="2" applyFont="1" applyBorder="1" applyAlignment="1" applyProtection="1">
      <alignment horizontal="center" vertical="top"/>
      <protection locked="0"/>
    </xf>
    <xf numFmtId="38" fontId="28" fillId="3" borderId="75" xfId="1" applyFont="1" applyFill="1" applyBorder="1" applyAlignment="1" applyProtection="1">
      <alignment horizontal="right" shrinkToFit="1"/>
      <protection locked="0"/>
    </xf>
    <xf numFmtId="38" fontId="28" fillId="3" borderId="77" xfId="1" applyFont="1" applyFill="1" applyBorder="1" applyAlignment="1" applyProtection="1">
      <alignment horizontal="right" shrinkToFit="1"/>
      <protection locked="0"/>
    </xf>
    <xf numFmtId="0" fontId="10" fillId="0" borderId="73" xfId="2" applyFont="1" applyBorder="1" applyAlignment="1" applyProtection="1">
      <alignment horizontal="center" vertical="center"/>
      <protection locked="0"/>
    </xf>
    <xf numFmtId="0" fontId="19" fillId="0" borderId="1" xfId="2" applyFont="1" applyBorder="1" applyAlignment="1" applyProtection="1">
      <alignment horizontal="center" vertical="top"/>
      <protection locked="0"/>
    </xf>
    <xf numFmtId="0" fontId="10" fillId="0" borderId="48" xfId="2" applyFont="1" applyBorder="1" applyAlignment="1" applyProtection="1">
      <alignment horizontal="distributed" vertical="center" shrinkToFit="1"/>
      <protection locked="0"/>
    </xf>
    <xf numFmtId="176" fontId="25" fillId="0" borderId="27" xfId="3" applyNumberFormat="1" applyFont="1" applyBorder="1" applyAlignment="1" applyProtection="1">
      <alignment horizontal="right" vertical="center" shrinkToFit="1"/>
    </xf>
    <xf numFmtId="176" fontId="25" fillId="0" borderId="28" xfId="3" applyNumberFormat="1" applyFont="1" applyBorder="1" applyAlignment="1" applyProtection="1">
      <alignment horizontal="right" vertical="center" shrinkToFit="1"/>
    </xf>
    <xf numFmtId="176" fontId="25" fillId="0" borderId="31" xfId="3" applyNumberFormat="1" applyFont="1" applyBorder="1" applyAlignment="1" applyProtection="1">
      <alignment horizontal="right" vertical="center" shrinkToFit="1"/>
    </xf>
    <xf numFmtId="176" fontId="25" fillId="0" borderId="32" xfId="3" applyNumberFormat="1" applyFont="1" applyBorder="1" applyAlignment="1" applyProtection="1">
      <alignment horizontal="right" vertical="center" shrinkToFit="1"/>
    </xf>
    <xf numFmtId="0" fontId="29" fillId="3" borderId="77" xfId="2" applyFont="1" applyFill="1" applyBorder="1" applyAlignment="1" applyProtection="1">
      <alignment horizontal="center" vertical="center" wrapText="1"/>
      <protection locked="0"/>
    </xf>
    <xf numFmtId="0" fontId="23" fillId="0" borderId="4" xfId="2" applyFont="1" applyBorder="1" applyAlignment="1" applyProtection="1">
      <alignment horizontal="distributed" vertical="center" wrapText="1"/>
      <protection locked="0"/>
    </xf>
    <xf numFmtId="0" fontId="23" fillId="0" borderId="5" xfId="2" applyFont="1" applyBorder="1" applyAlignment="1" applyProtection="1">
      <alignment horizontal="distributed" vertical="center" wrapText="1"/>
      <protection locked="0"/>
    </xf>
    <xf numFmtId="176" fontId="9" fillId="0" borderId="4" xfId="3" applyNumberFormat="1" applyFont="1" applyBorder="1" applyAlignment="1" applyProtection="1">
      <alignment horizontal="center" vertical="center"/>
    </xf>
    <xf numFmtId="0" fontId="3" fillId="0" borderId="6" xfId="2" applyFont="1" applyBorder="1" applyAlignment="1" applyProtection="1">
      <alignment horizontal="distributed" vertical="center" wrapText="1"/>
      <protection locked="0"/>
    </xf>
    <xf numFmtId="0" fontId="3" fillId="0" borderId="3" xfId="2" applyFont="1" applyBorder="1" applyAlignment="1" applyProtection="1">
      <alignment horizontal="distributed" vertical="center" wrapText="1"/>
      <protection locked="0"/>
    </xf>
    <xf numFmtId="0" fontId="28" fillId="3" borderId="47" xfId="2" applyFont="1" applyFill="1" applyBorder="1" applyAlignment="1" applyProtection="1">
      <alignment horizontal="center" vertical="center" shrinkToFit="1"/>
      <protection locked="0"/>
    </xf>
    <xf numFmtId="0" fontId="28" fillId="3" borderId="48" xfId="2" applyFont="1" applyFill="1" applyBorder="1" applyAlignment="1" applyProtection="1">
      <alignment horizontal="center" vertical="center" shrinkToFit="1"/>
      <protection locked="0"/>
    </xf>
    <xf numFmtId="0" fontId="9" fillId="0" borderId="47" xfId="2" applyFont="1" applyBorder="1" applyAlignment="1" applyProtection="1">
      <alignment horizontal="center" vertical="center"/>
      <protection locked="0"/>
    </xf>
    <xf numFmtId="0" fontId="9" fillId="0" borderId="48" xfId="2" applyFont="1" applyBorder="1" applyAlignment="1" applyProtection="1">
      <alignment horizontal="center" vertical="center"/>
      <protection locked="0"/>
    </xf>
    <xf numFmtId="0" fontId="9" fillId="0" borderId="49" xfId="2" applyFont="1" applyBorder="1" applyAlignment="1" applyProtection="1">
      <alignment horizontal="center" vertical="center"/>
      <protection locked="0"/>
    </xf>
    <xf numFmtId="0" fontId="36" fillId="3" borderId="2" xfId="2" applyFont="1" applyFill="1" applyBorder="1" applyAlignment="1" applyProtection="1">
      <alignment horizontal="center" vertical="center" shrinkToFit="1"/>
      <protection locked="0"/>
    </xf>
    <xf numFmtId="0" fontId="36" fillId="3" borderId="0" xfId="2" applyFont="1" applyFill="1" applyAlignment="1" applyProtection="1">
      <alignment horizontal="center" vertical="center" shrinkToFit="1"/>
      <protection locked="0"/>
    </xf>
    <xf numFmtId="0" fontId="36" fillId="3" borderId="1" xfId="2" applyFont="1" applyFill="1" applyBorder="1" applyAlignment="1" applyProtection="1">
      <alignment horizontal="center" vertical="center" shrinkToFit="1"/>
      <protection locked="0"/>
    </xf>
    <xf numFmtId="0" fontId="36" fillId="3" borderId="62" xfId="2" applyFont="1" applyFill="1" applyBorder="1" applyAlignment="1" applyProtection="1">
      <alignment horizontal="center" vertical="center" shrinkToFit="1"/>
      <protection locked="0"/>
    </xf>
    <xf numFmtId="0" fontId="36" fillId="3" borderId="63" xfId="2" applyFont="1" applyFill="1" applyBorder="1" applyAlignment="1" applyProtection="1">
      <alignment horizontal="center" vertical="center" shrinkToFit="1"/>
      <protection locked="0"/>
    </xf>
    <xf numFmtId="0" fontId="36" fillId="3" borderId="64" xfId="2" applyFont="1" applyFill="1" applyBorder="1" applyAlignment="1" applyProtection="1">
      <alignment horizontal="center" vertical="center" shrinkToFit="1"/>
      <protection locked="0"/>
    </xf>
    <xf numFmtId="0" fontId="37" fillId="3" borderId="0" xfId="2" applyFont="1" applyFill="1" applyAlignment="1" applyProtection="1">
      <alignment horizontal="center" vertical="center" shrinkToFit="1"/>
      <protection locked="0"/>
    </xf>
    <xf numFmtId="0" fontId="37" fillId="3" borderId="1" xfId="2" applyFont="1" applyFill="1" applyBorder="1" applyAlignment="1" applyProtection="1">
      <alignment horizontal="center" vertical="center" shrinkToFit="1"/>
      <protection locked="0"/>
    </xf>
    <xf numFmtId="0" fontId="37" fillId="3" borderId="63" xfId="2" applyFont="1" applyFill="1" applyBorder="1" applyAlignment="1" applyProtection="1">
      <alignment horizontal="center" vertical="center" shrinkToFit="1"/>
      <protection locked="0"/>
    </xf>
    <xf numFmtId="0" fontId="37" fillId="3" borderId="64" xfId="2" applyFont="1" applyFill="1" applyBorder="1" applyAlignment="1" applyProtection="1">
      <alignment horizontal="center" vertical="center" shrinkToFit="1"/>
      <protection locked="0"/>
    </xf>
    <xf numFmtId="176" fontId="34" fillId="0" borderId="27" xfId="3" applyNumberFormat="1" applyFont="1" applyBorder="1" applyAlignment="1" applyProtection="1">
      <alignment horizontal="right" shrinkToFit="1"/>
    </xf>
    <xf numFmtId="176" fontId="34" fillId="0" borderId="28" xfId="3" applyNumberFormat="1" applyFont="1" applyBorder="1" applyAlignment="1" applyProtection="1">
      <alignment horizontal="right" shrinkToFit="1"/>
    </xf>
    <xf numFmtId="176" fontId="34" fillId="0" borderId="31" xfId="3" applyNumberFormat="1" applyFont="1" applyBorder="1" applyAlignment="1" applyProtection="1">
      <alignment horizontal="right" shrinkToFit="1"/>
    </xf>
    <xf numFmtId="176" fontId="34" fillId="0" borderId="32" xfId="3" applyNumberFormat="1" applyFont="1" applyBorder="1" applyAlignment="1" applyProtection="1">
      <alignment horizontal="right" shrinkToFit="1"/>
    </xf>
    <xf numFmtId="0" fontId="10" fillId="0" borderId="71" xfId="2" applyFont="1" applyBorder="1" applyAlignment="1" applyProtection="1">
      <alignment horizontal="center" vertical="center" wrapText="1"/>
      <protection locked="0"/>
    </xf>
    <xf numFmtId="0" fontId="10" fillId="0" borderId="65" xfId="2" applyFont="1" applyBorder="1" applyAlignment="1" applyProtection="1">
      <alignment horizontal="center" vertical="center" wrapText="1"/>
      <protection locked="0"/>
    </xf>
    <xf numFmtId="0" fontId="10" fillId="0" borderId="72" xfId="2" applyFont="1" applyBorder="1" applyAlignment="1" applyProtection="1">
      <alignment horizontal="center" vertical="center" wrapText="1"/>
      <protection locked="0"/>
    </xf>
    <xf numFmtId="0" fontId="10" fillId="0" borderId="87" xfId="2" applyFont="1" applyBorder="1" applyAlignment="1" applyProtection="1">
      <alignment horizontal="center" vertical="center" wrapText="1"/>
      <protection locked="0"/>
    </xf>
    <xf numFmtId="0" fontId="10" fillId="0" borderId="71" xfId="2" applyFont="1" applyBorder="1" applyAlignment="1" applyProtection="1">
      <alignment horizontal="center" vertical="center"/>
      <protection locked="0"/>
    </xf>
    <xf numFmtId="0" fontId="10" fillId="0" borderId="72" xfId="2" applyFont="1" applyBorder="1" applyAlignment="1" applyProtection="1">
      <alignment horizontal="center" vertical="center"/>
      <protection locked="0"/>
    </xf>
    <xf numFmtId="0" fontId="10" fillId="0" borderId="65" xfId="2" applyFont="1" applyBorder="1" applyAlignment="1" applyProtection="1">
      <alignment horizontal="center" vertical="center"/>
      <protection locked="0"/>
    </xf>
    <xf numFmtId="0" fontId="10" fillId="0" borderId="66" xfId="2" applyFont="1" applyBorder="1" applyAlignment="1" applyProtection="1">
      <alignment horizontal="center" vertical="center"/>
      <protection locked="0"/>
    </xf>
    <xf numFmtId="0" fontId="11" fillId="0" borderId="6" xfId="2" applyFont="1" applyBorder="1" applyAlignment="1" applyProtection="1">
      <alignment horizontal="center" vertical="top" wrapText="1"/>
      <protection locked="0"/>
    </xf>
    <xf numFmtId="0" fontId="11" fillId="0" borderId="7" xfId="2" applyFont="1" applyBorder="1" applyAlignment="1" applyProtection="1">
      <alignment horizontal="center" vertical="top" wrapText="1"/>
      <protection locked="0"/>
    </xf>
    <xf numFmtId="0" fontId="11" fillId="0" borderId="8" xfId="2" applyFont="1" applyBorder="1" applyAlignment="1" applyProtection="1">
      <alignment horizontal="center" vertical="top" wrapText="1"/>
      <protection locked="0"/>
    </xf>
    <xf numFmtId="0" fontId="11" fillId="0" borderId="2" xfId="2" applyFont="1" applyBorder="1" applyAlignment="1" applyProtection="1">
      <alignment horizontal="center" vertical="top" wrapText="1"/>
      <protection locked="0"/>
    </xf>
    <xf numFmtId="0" fontId="11" fillId="0" borderId="0" xfId="2" applyFont="1" applyAlignment="1" applyProtection="1">
      <alignment horizontal="center" vertical="top" wrapText="1"/>
      <protection locked="0"/>
    </xf>
    <xf numFmtId="0" fontId="11" fillId="0" borderId="1" xfId="2" applyFont="1" applyBorder="1" applyAlignment="1" applyProtection="1">
      <alignment horizontal="center" vertical="top" wrapText="1"/>
      <protection locked="0"/>
    </xf>
    <xf numFmtId="0" fontId="10" fillId="0" borderId="58" xfId="2" applyFont="1" applyBorder="1" applyAlignment="1" applyProtection="1">
      <alignment horizontal="distributed" vertical="center" shrinkToFit="1"/>
      <protection locked="0"/>
    </xf>
    <xf numFmtId="38" fontId="25" fillId="3" borderId="54" xfId="3" applyFont="1" applyFill="1" applyBorder="1" applyAlignment="1" applyProtection="1">
      <alignment horizontal="right" shrinkToFit="1"/>
      <protection locked="0"/>
    </xf>
    <xf numFmtId="176" fontId="25" fillId="0" borderId="2" xfId="2" applyNumberFormat="1" applyFont="1" applyBorder="1" applyAlignment="1">
      <alignment horizontal="right" shrinkToFit="1"/>
    </xf>
    <xf numFmtId="176" fontId="25" fillId="0" borderId="0" xfId="2" applyNumberFormat="1" applyFont="1" applyAlignment="1">
      <alignment horizontal="right" shrinkToFit="1"/>
    </xf>
    <xf numFmtId="176" fontId="25" fillId="0" borderId="3" xfId="2" applyNumberFormat="1" applyFont="1" applyBorder="1" applyAlignment="1">
      <alignment horizontal="right" shrinkToFit="1"/>
    </xf>
    <xf numFmtId="176" fontId="25" fillId="0" borderId="4" xfId="2" applyNumberFormat="1" applyFont="1" applyBorder="1" applyAlignment="1">
      <alignment horizontal="right" shrinkToFit="1"/>
    </xf>
    <xf numFmtId="0" fontId="3" fillId="0" borderId="39" xfId="2" applyFont="1" applyBorder="1" applyAlignment="1" applyProtection="1">
      <alignment horizontal="distributed" vertical="center" wrapText="1"/>
      <protection locked="0"/>
    </xf>
    <xf numFmtId="0" fontId="3" fillId="0" borderId="1" xfId="2" applyFont="1" applyBorder="1" applyAlignment="1" applyProtection="1">
      <alignment horizontal="distributed" vertical="center" wrapText="1"/>
      <protection locked="0"/>
    </xf>
    <xf numFmtId="0" fontId="10" fillId="0" borderId="89" xfId="2" applyFont="1" applyBorder="1" applyAlignment="1" applyProtection="1">
      <alignment horizontal="left" vertical="center" shrinkToFit="1"/>
      <protection locked="0"/>
    </xf>
    <xf numFmtId="0" fontId="42" fillId="3" borderId="74" xfId="2" applyFont="1" applyFill="1" applyBorder="1" applyAlignment="1" applyProtection="1">
      <alignment horizontal="center" vertical="center" shrinkToFit="1"/>
      <protection locked="0"/>
    </xf>
    <xf numFmtId="0" fontId="42" fillId="3" borderId="75" xfId="2" applyFont="1" applyFill="1" applyBorder="1" applyAlignment="1" applyProtection="1">
      <alignment horizontal="center" vertical="center" shrinkToFit="1"/>
      <protection locked="0"/>
    </xf>
    <xf numFmtId="0" fontId="42" fillId="3" borderId="100" xfId="2" applyFont="1" applyFill="1" applyBorder="1" applyAlignment="1" applyProtection="1">
      <alignment horizontal="center" vertical="center" shrinkToFit="1"/>
      <protection locked="0"/>
    </xf>
    <xf numFmtId="0" fontId="42" fillId="3" borderId="86" xfId="2" applyFont="1" applyFill="1" applyBorder="1" applyAlignment="1" applyProtection="1">
      <alignment horizontal="center" vertical="center" shrinkToFit="1"/>
      <protection locked="0"/>
    </xf>
    <xf numFmtId="0" fontId="42" fillId="3" borderId="77" xfId="2" applyFont="1" applyFill="1" applyBorder="1" applyAlignment="1" applyProtection="1">
      <alignment horizontal="center" vertical="center" shrinkToFit="1"/>
      <protection locked="0"/>
    </xf>
    <xf numFmtId="0" fontId="42" fillId="3" borderId="101" xfId="2" applyFont="1" applyFill="1" applyBorder="1" applyAlignment="1" applyProtection="1">
      <alignment horizontal="center" vertical="center" shrinkToFit="1"/>
      <protection locked="0"/>
    </xf>
    <xf numFmtId="0" fontId="27" fillId="3" borderId="47" xfId="2" applyFont="1" applyFill="1" applyBorder="1" applyAlignment="1" applyProtection="1">
      <alignment horizontal="center" vertical="center" shrinkToFit="1"/>
      <protection locked="0"/>
    </xf>
    <xf numFmtId="0" fontId="27" fillId="3" borderId="48" xfId="2" applyFont="1" applyFill="1" applyBorder="1" applyAlignment="1" applyProtection="1">
      <alignment horizontal="center" vertical="center" shrinkToFit="1"/>
      <protection locked="0"/>
    </xf>
    <xf numFmtId="0" fontId="27" fillId="3" borderId="49" xfId="2" applyFont="1" applyFill="1" applyBorder="1" applyAlignment="1" applyProtection="1">
      <alignment horizontal="center" vertical="center" shrinkToFit="1"/>
      <protection locked="0"/>
    </xf>
    <xf numFmtId="0" fontId="38" fillId="3" borderId="53" xfId="2" applyFont="1" applyFill="1" applyBorder="1" applyAlignment="1" applyProtection="1">
      <alignment horizontal="center" vertical="center" shrinkToFit="1"/>
      <protection locked="0"/>
    </xf>
    <xf numFmtId="0" fontId="38" fillId="3" borderId="54" xfId="2" applyFont="1" applyFill="1" applyBorder="1" applyAlignment="1" applyProtection="1">
      <alignment horizontal="center" vertical="center" shrinkToFit="1"/>
      <protection locked="0"/>
    </xf>
    <xf numFmtId="0" fontId="38" fillId="3" borderId="55" xfId="2" applyFont="1" applyFill="1" applyBorder="1" applyAlignment="1" applyProtection="1">
      <alignment horizontal="center" vertical="center" shrinkToFit="1"/>
      <protection locked="0"/>
    </xf>
    <xf numFmtId="0" fontId="38" fillId="3" borderId="2" xfId="2" applyFont="1" applyFill="1" applyBorder="1" applyAlignment="1" applyProtection="1">
      <alignment horizontal="center" vertical="center" shrinkToFit="1"/>
      <protection locked="0"/>
    </xf>
    <xf numFmtId="0" fontId="38" fillId="3" borderId="0" xfId="2" applyFont="1" applyFill="1" applyAlignment="1" applyProtection="1">
      <alignment horizontal="center" vertical="center" shrinkToFit="1"/>
      <protection locked="0"/>
    </xf>
    <xf numFmtId="0" fontId="38" fillId="3" borderId="1" xfId="2" applyFont="1" applyFill="1" applyBorder="1" applyAlignment="1" applyProtection="1">
      <alignment horizontal="center" vertical="center" shrinkToFit="1"/>
      <protection locked="0"/>
    </xf>
    <xf numFmtId="0" fontId="38" fillId="3" borderId="62" xfId="2" applyFont="1" applyFill="1" applyBorder="1" applyAlignment="1" applyProtection="1">
      <alignment horizontal="center" vertical="center" shrinkToFit="1"/>
      <protection locked="0"/>
    </xf>
    <xf numFmtId="0" fontId="38" fillId="3" borderId="63" xfId="2" applyFont="1" applyFill="1" applyBorder="1" applyAlignment="1" applyProtection="1">
      <alignment horizontal="center" vertical="center" shrinkToFit="1"/>
      <protection locked="0"/>
    </xf>
    <xf numFmtId="0" fontId="38" fillId="3" borderId="64" xfId="2" applyFont="1" applyFill="1" applyBorder="1" applyAlignment="1" applyProtection="1">
      <alignment horizontal="center" vertical="center" shrinkToFit="1"/>
      <protection locked="0"/>
    </xf>
    <xf numFmtId="0" fontId="39" fillId="3" borderId="53" xfId="2" applyFont="1" applyFill="1" applyBorder="1" applyAlignment="1" applyProtection="1">
      <alignment horizontal="center" vertical="center" shrinkToFit="1"/>
      <protection locked="0"/>
    </xf>
    <xf numFmtId="0" fontId="39" fillId="3" borderId="54" xfId="2" applyFont="1" applyFill="1" applyBorder="1" applyAlignment="1" applyProtection="1">
      <alignment horizontal="center" vertical="center" shrinkToFit="1"/>
      <protection locked="0"/>
    </xf>
    <xf numFmtId="0" fontId="39" fillId="3" borderId="55" xfId="2" applyFont="1" applyFill="1" applyBorder="1" applyAlignment="1" applyProtection="1">
      <alignment horizontal="center" vertical="center" shrinkToFit="1"/>
      <protection locked="0"/>
    </xf>
    <xf numFmtId="0" fontId="39" fillId="3" borderId="2" xfId="2" applyFont="1" applyFill="1" applyBorder="1" applyAlignment="1" applyProtection="1">
      <alignment horizontal="center" vertical="center" shrinkToFit="1"/>
      <protection locked="0"/>
    </xf>
    <xf numFmtId="0" fontId="39" fillId="3" borderId="0" xfId="2" applyFont="1" applyFill="1" applyAlignment="1" applyProtection="1">
      <alignment horizontal="center" vertical="center" shrinkToFit="1"/>
      <protection locked="0"/>
    </xf>
    <xf numFmtId="0" fontId="39" fillId="3" borderId="1" xfId="2" applyFont="1" applyFill="1" applyBorder="1" applyAlignment="1" applyProtection="1">
      <alignment horizontal="center" vertical="center" shrinkToFit="1"/>
      <protection locked="0"/>
    </xf>
    <xf numFmtId="0" fontId="39" fillId="3" borderId="62" xfId="2" applyFont="1" applyFill="1" applyBorder="1" applyAlignment="1" applyProtection="1">
      <alignment horizontal="center" vertical="center" shrinkToFit="1"/>
      <protection locked="0"/>
    </xf>
    <xf numFmtId="0" fontId="39" fillId="3" borderId="63" xfId="2" applyFont="1" applyFill="1" applyBorder="1" applyAlignment="1" applyProtection="1">
      <alignment horizontal="center" vertical="center" shrinkToFit="1"/>
      <protection locked="0"/>
    </xf>
    <xf numFmtId="0" fontId="39" fillId="3" borderId="64" xfId="2" applyFont="1" applyFill="1" applyBorder="1" applyAlignment="1" applyProtection="1">
      <alignment horizontal="center" vertical="center" shrinkToFit="1"/>
      <protection locked="0"/>
    </xf>
    <xf numFmtId="0" fontId="27" fillId="3" borderId="53" xfId="2" applyFont="1" applyFill="1" applyBorder="1" applyAlignment="1" applyProtection="1">
      <alignment horizontal="left" vertical="center" wrapText="1"/>
      <protection locked="0"/>
    </xf>
    <xf numFmtId="0" fontId="27" fillId="3" borderId="54" xfId="2" applyFont="1" applyFill="1" applyBorder="1" applyAlignment="1" applyProtection="1">
      <alignment horizontal="left" vertical="center" wrapText="1"/>
      <protection locked="0"/>
    </xf>
    <xf numFmtId="0" fontId="27" fillId="3" borderId="55" xfId="2" applyFont="1" applyFill="1" applyBorder="1" applyAlignment="1" applyProtection="1">
      <alignment horizontal="left" vertical="center" wrapText="1"/>
      <protection locked="0"/>
    </xf>
    <xf numFmtId="0" fontId="27" fillId="3" borderId="3" xfId="2" applyFont="1" applyFill="1" applyBorder="1" applyAlignment="1" applyProtection="1">
      <alignment horizontal="left" vertical="center" wrapText="1"/>
      <protection locked="0"/>
    </xf>
    <xf numFmtId="0" fontId="27" fillId="3" borderId="4" xfId="2" applyFont="1" applyFill="1" applyBorder="1" applyAlignment="1" applyProtection="1">
      <alignment horizontal="left" vertical="center" wrapText="1"/>
      <protection locked="0"/>
    </xf>
    <xf numFmtId="0" fontId="27" fillId="3" borderId="5" xfId="2" applyFont="1" applyFill="1" applyBorder="1" applyAlignment="1" applyProtection="1">
      <alignment horizontal="left" vertical="center" wrapText="1"/>
      <protection locked="0"/>
    </xf>
    <xf numFmtId="0" fontId="30" fillId="3" borderId="6" xfId="2" applyFont="1" applyFill="1" applyBorder="1" applyAlignment="1" applyProtection="1">
      <alignment horizontal="center" vertical="center" wrapText="1" shrinkToFit="1"/>
      <protection locked="0"/>
    </xf>
    <xf numFmtId="0" fontId="30" fillId="3" borderId="7" xfId="2" applyFont="1" applyFill="1" applyBorder="1" applyAlignment="1" applyProtection="1">
      <alignment horizontal="center" vertical="center" wrapText="1" shrinkToFit="1"/>
      <protection locked="0"/>
    </xf>
    <xf numFmtId="0" fontId="30" fillId="3" borderId="79" xfId="2" applyFont="1" applyFill="1" applyBorder="1" applyAlignment="1" applyProtection="1">
      <alignment horizontal="center" vertical="center" wrapText="1" shrinkToFit="1"/>
      <protection locked="0"/>
    </xf>
    <xf numFmtId="0" fontId="30" fillId="3" borderId="2" xfId="2" applyFont="1" applyFill="1" applyBorder="1" applyAlignment="1" applyProtection="1">
      <alignment horizontal="center" vertical="center" wrapText="1" shrinkToFit="1"/>
      <protection locked="0"/>
    </xf>
    <xf numFmtId="0" fontId="30" fillId="3" borderId="0" xfId="2" applyFont="1" applyFill="1" applyAlignment="1" applyProtection="1">
      <alignment horizontal="center" vertical="center" wrapText="1" shrinkToFit="1"/>
      <protection locked="0"/>
    </xf>
    <xf numFmtId="0" fontId="30" fillId="3" borderId="81" xfId="2" applyFont="1" applyFill="1" applyBorder="1" applyAlignment="1" applyProtection="1">
      <alignment horizontal="center" vertical="center" wrapText="1" shrinkToFit="1"/>
      <protection locked="0"/>
    </xf>
    <xf numFmtId="0" fontId="30" fillId="3" borderId="62" xfId="2" applyFont="1" applyFill="1" applyBorder="1" applyAlignment="1" applyProtection="1">
      <alignment horizontal="center" vertical="center" wrapText="1" shrinkToFit="1"/>
      <protection locked="0"/>
    </xf>
    <xf numFmtId="0" fontId="30" fillId="3" borderId="63" xfId="2" applyFont="1" applyFill="1" applyBorder="1" applyAlignment="1" applyProtection="1">
      <alignment horizontal="center" vertical="center" wrapText="1" shrinkToFit="1"/>
      <protection locked="0"/>
    </xf>
    <xf numFmtId="0" fontId="30" fillId="3" borderId="90" xfId="2" applyFont="1" applyFill="1" applyBorder="1" applyAlignment="1" applyProtection="1">
      <alignment horizontal="center" vertical="center" wrapText="1" shrinkToFit="1"/>
      <protection locked="0"/>
    </xf>
    <xf numFmtId="0" fontId="30" fillId="3" borderId="78" xfId="2" applyFont="1" applyFill="1" applyBorder="1" applyAlignment="1" applyProtection="1">
      <alignment horizontal="center" vertical="center" shrinkToFit="1"/>
      <protection locked="0"/>
    </xf>
    <xf numFmtId="0" fontId="30" fillId="3" borderId="7" xfId="2" applyFont="1" applyFill="1" applyBorder="1" applyAlignment="1" applyProtection="1">
      <alignment horizontal="center" vertical="center" shrinkToFit="1"/>
      <protection locked="0"/>
    </xf>
    <xf numFmtId="0" fontId="30" fillId="3" borderId="79" xfId="2" applyFont="1" applyFill="1" applyBorder="1" applyAlignment="1" applyProtection="1">
      <alignment horizontal="center" vertical="center" shrinkToFit="1"/>
      <protection locked="0"/>
    </xf>
    <xf numFmtId="0" fontId="30" fillId="3" borderId="67" xfId="2" applyFont="1" applyFill="1" applyBorder="1" applyAlignment="1" applyProtection="1">
      <alignment horizontal="center" vertical="center" shrinkToFit="1"/>
      <protection locked="0"/>
    </xf>
    <xf numFmtId="0" fontId="30" fillId="3" borderId="0" xfId="2" applyFont="1" applyFill="1" applyAlignment="1" applyProtection="1">
      <alignment horizontal="center" vertical="center" shrinkToFit="1"/>
      <protection locked="0"/>
    </xf>
    <xf numFmtId="0" fontId="30" fillId="3" borderId="81" xfId="2" applyFont="1" applyFill="1" applyBorder="1" applyAlignment="1" applyProtection="1">
      <alignment horizontal="center" vertical="center" shrinkToFit="1"/>
      <protection locked="0"/>
    </xf>
    <xf numFmtId="0" fontId="30" fillId="3" borderId="66" xfId="2" applyFont="1" applyFill="1" applyBorder="1" applyAlignment="1" applyProtection="1">
      <alignment horizontal="center" vertical="center" shrinkToFit="1"/>
      <protection locked="0"/>
    </xf>
    <xf numFmtId="0" fontId="30" fillId="3" borderId="63" xfId="2" applyFont="1" applyFill="1" applyBorder="1" applyAlignment="1" applyProtection="1">
      <alignment horizontal="center" vertical="center" shrinkToFit="1"/>
      <protection locked="0"/>
    </xf>
    <xf numFmtId="0" fontId="30" fillId="3" borderId="90" xfId="2" applyFont="1" applyFill="1" applyBorder="1" applyAlignment="1" applyProtection="1">
      <alignment horizontal="center" vertical="center" shrinkToFit="1"/>
      <protection locked="0"/>
    </xf>
    <xf numFmtId="0" fontId="31" fillId="3" borderId="78" xfId="2" applyFont="1" applyFill="1" applyBorder="1" applyAlignment="1" applyProtection="1">
      <alignment horizontal="center" vertical="center" shrinkToFit="1"/>
      <protection locked="0"/>
    </xf>
    <xf numFmtId="0" fontId="31" fillId="3" borderId="79" xfId="2" applyFont="1" applyFill="1" applyBorder="1" applyAlignment="1" applyProtection="1">
      <alignment horizontal="center" vertical="center" shrinkToFit="1"/>
      <protection locked="0"/>
    </xf>
    <xf numFmtId="0" fontId="31" fillId="3" borderId="67" xfId="2" applyFont="1" applyFill="1" applyBorder="1" applyAlignment="1" applyProtection="1">
      <alignment horizontal="center" vertical="center" shrinkToFit="1"/>
      <protection locked="0"/>
    </xf>
    <xf numFmtId="0" fontId="31" fillId="3" borderId="81" xfId="2" applyFont="1" applyFill="1" applyBorder="1" applyAlignment="1" applyProtection="1">
      <alignment horizontal="center" vertical="center" shrinkToFit="1"/>
      <protection locked="0"/>
    </xf>
    <xf numFmtId="0" fontId="31" fillId="3" borderId="66" xfId="2" applyFont="1" applyFill="1" applyBorder="1" applyAlignment="1" applyProtection="1">
      <alignment horizontal="center" vertical="center" shrinkToFit="1"/>
      <protection locked="0"/>
    </xf>
    <xf numFmtId="0" fontId="31" fillId="3" borderId="90" xfId="2" applyFont="1" applyFill="1" applyBorder="1" applyAlignment="1" applyProtection="1">
      <alignment horizontal="center" vertical="center" shrinkToFit="1"/>
      <protection locked="0"/>
    </xf>
    <xf numFmtId="0" fontId="31" fillId="3" borderId="78" xfId="2" applyFont="1" applyFill="1" applyBorder="1" applyAlignment="1" applyProtection="1">
      <alignment horizontal="center" vertical="center"/>
      <protection locked="0"/>
    </xf>
    <xf numFmtId="0" fontId="31" fillId="3" borderId="7" xfId="2" applyFont="1" applyFill="1" applyBorder="1" applyAlignment="1" applyProtection="1">
      <alignment horizontal="center" vertical="center"/>
      <protection locked="0"/>
    </xf>
    <xf numFmtId="0" fontId="31" fillId="3" borderId="79" xfId="2" applyFont="1" applyFill="1" applyBorder="1" applyAlignment="1" applyProtection="1">
      <alignment horizontal="center" vertical="center"/>
      <protection locked="0"/>
    </xf>
    <xf numFmtId="0" fontId="31" fillId="3" borderId="66" xfId="2" applyFont="1" applyFill="1" applyBorder="1" applyAlignment="1" applyProtection="1">
      <alignment horizontal="center" vertical="center"/>
      <protection locked="0"/>
    </xf>
    <xf numFmtId="0" fontId="31" fillId="3" borderId="63" xfId="2" applyFont="1" applyFill="1" applyBorder="1" applyAlignment="1" applyProtection="1">
      <alignment horizontal="center" vertical="center"/>
      <protection locked="0"/>
    </xf>
    <xf numFmtId="0" fontId="31" fillId="3" borderId="90" xfId="2" applyFont="1" applyFill="1" applyBorder="1" applyAlignment="1" applyProtection="1">
      <alignment horizontal="center" vertical="center"/>
      <protection locked="0"/>
    </xf>
    <xf numFmtId="0" fontId="31" fillId="3" borderId="78" xfId="2" applyFont="1" applyFill="1" applyBorder="1" applyAlignment="1" applyProtection="1">
      <alignment horizontal="center" vertical="center" wrapText="1"/>
      <protection locked="0"/>
    </xf>
    <xf numFmtId="0" fontId="31" fillId="3" borderId="79" xfId="2" applyFont="1" applyFill="1" applyBorder="1" applyAlignment="1" applyProtection="1">
      <alignment horizontal="center" vertical="center" wrapText="1"/>
      <protection locked="0"/>
    </xf>
    <xf numFmtId="0" fontId="31" fillId="3" borderId="67" xfId="2" applyFont="1" applyFill="1" applyBorder="1" applyAlignment="1" applyProtection="1">
      <alignment horizontal="center" vertical="center" wrapText="1"/>
      <protection locked="0"/>
    </xf>
    <xf numFmtId="0" fontId="31" fillId="3" borderId="81" xfId="2" applyFont="1" applyFill="1" applyBorder="1" applyAlignment="1" applyProtection="1">
      <alignment horizontal="center" vertical="center" wrapText="1"/>
      <protection locked="0"/>
    </xf>
    <xf numFmtId="0" fontId="31" fillId="3" borderId="66" xfId="2" applyFont="1" applyFill="1" applyBorder="1" applyAlignment="1" applyProtection="1">
      <alignment horizontal="center" vertical="center" wrapText="1"/>
      <protection locked="0"/>
    </xf>
    <xf numFmtId="0" fontId="31" fillId="3" borderId="90" xfId="2" applyFont="1" applyFill="1" applyBorder="1" applyAlignment="1" applyProtection="1">
      <alignment horizontal="center" vertical="center" wrapText="1"/>
      <protection locked="0"/>
    </xf>
    <xf numFmtId="0" fontId="31" fillId="3" borderId="7" xfId="2" applyFont="1" applyFill="1" applyBorder="1" applyAlignment="1" applyProtection="1">
      <alignment horizontal="center" vertical="center" wrapText="1"/>
      <protection locked="0"/>
    </xf>
    <xf numFmtId="0" fontId="31" fillId="3" borderId="0" xfId="2" applyFont="1" applyFill="1" applyAlignment="1" applyProtection="1">
      <alignment horizontal="center" vertical="center" wrapText="1"/>
      <protection locked="0"/>
    </xf>
    <xf numFmtId="0" fontId="31" fillId="3" borderId="63" xfId="2" applyFont="1" applyFill="1" applyBorder="1" applyAlignment="1" applyProtection="1">
      <alignment horizontal="center" vertical="center" wrapText="1"/>
      <protection locked="0"/>
    </xf>
    <xf numFmtId="0" fontId="26" fillId="3" borderId="88" xfId="2" applyFont="1" applyFill="1" applyBorder="1" applyAlignment="1" applyProtection="1">
      <alignment horizontal="center" vertical="center" wrapText="1"/>
      <protection locked="0"/>
    </xf>
    <xf numFmtId="0" fontId="26" fillId="3" borderId="52" xfId="2" applyFont="1" applyFill="1" applyBorder="1" applyAlignment="1" applyProtection="1">
      <alignment horizontal="center" vertical="center" wrapText="1"/>
      <protection locked="0"/>
    </xf>
    <xf numFmtId="38" fontId="28" fillId="3" borderId="67" xfId="3" applyFont="1" applyFill="1" applyBorder="1" applyAlignment="1" applyProtection="1">
      <alignment horizontal="right" vertical="center" shrinkToFit="1"/>
      <protection locked="0"/>
    </xf>
    <xf numFmtId="38" fontId="28" fillId="3" borderId="0" xfId="3" applyFont="1" applyFill="1" applyBorder="1" applyAlignment="1" applyProtection="1">
      <alignment horizontal="right" vertical="center" shrinkToFit="1"/>
      <protection locked="0"/>
    </xf>
    <xf numFmtId="38" fontId="28" fillId="3" borderId="81" xfId="3" applyFont="1" applyFill="1" applyBorder="1" applyAlignment="1" applyProtection="1">
      <alignment horizontal="right" vertical="center" shrinkToFit="1"/>
      <protection locked="0"/>
    </xf>
    <xf numFmtId="38" fontId="28" fillId="3" borderId="80" xfId="3" applyFont="1" applyFill="1" applyBorder="1" applyAlignment="1" applyProtection="1">
      <alignment horizontal="right" vertical="center" shrinkToFit="1"/>
      <protection locked="0"/>
    </xf>
    <xf numFmtId="176" fontId="32" fillId="0" borderId="28" xfId="3" applyNumberFormat="1" applyFont="1" applyBorder="1" applyAlignment="1" applyProtection="1">
      <alignment horizontal="right" vertical="center" shrinkToFit="1"/>
    </xf>
    <xf numFmtId="176" fontId="32" fillId="0" borderId="0" xfId="3" applyNumberFormat="1" applyFont="1" applyBorder="1" applyAlignment="1" applyProtection="1">
      <alignment horizontal="right" vertical="center" shrinkToFit="1"/>
    </xf>
    <xf numFmtId="176" fontId="32" fillId="0" borderId="32" xfId="3" applyNumberFormat="1" applyFont="1" applyBorder="1" applyAlignment="1" applyProtection="1">
      <alignment horizontal="right" vertical="center" shrinkToFit="1"/>
    </xf>
    <xf numFmtId="0" fontId="26" fillId="3" borderId="78" xfId="2" applyFont="1" applyFill="1" applyBorder="1" applyAlignment="1" applyProtection="1">
      <alignment horizontal="center" vertical="center" wrapText="1" shrinkToFit="1"/>
      <protection locked="0"/>
    </xf>
    <xf numFmtId="0" fontId="26" fillId="3" borderId="79" xfId="2" applyFont="1" applyFill="1" applyBorder="1" applyAlignment="1" applyProtection="1">
      <alignment horizontal="center" vertical="center" shrinkToFit="1"/>
      <protection locked="0"/>
    </xf>
    <xf numFmtId="0" fontId="26" fillId="3" borderId="67" xfId="2" applyFont="1" applyFill="1" applyBorder="1" applyAlignment="1" applyProtection="1">
      <alignment horizontal="center" vertical="center" shrinkToFit="1"/>
      <protection locked="0"/>
    </xf>
    <xf numFmtId="0" fontId="26" fillId="3" borderId="81" xfId="2" applyFont="1" applyFill="1" applyBorder="1" applyAlignment="1" applyProtection="1">
      <alignment horizontal="center" vertical="center" shrinkToFit="1"/>
      <protection locked="0"/>
    </xf>
    <xf numFmtId="0" fontId="26" fillId="3" borderId="66" xfId="2" applyFont="1" applyFill="1" applyBorder="1" applyAlignment="1" applyProtection="1">
      <alignment horizontal="center" vertical="center" shrinkToFit="1"/>
      <protection locked="0"/>
    </xf>
    <xf numFmtId="0" fontId="26" fillId="3" borderId="90" xfId="2" applyFont="1" applyFill="1" applyBorder="1" applyAlignment="1" applyProtection="1">
      <alignment horizontal="center" vertical="center" shrinkToFit="1"/>
      <protection locked="0"/>
    </xf>
    <xf numFmtId="0" fontId="26" fillId="3" borderId="91" xfId="2" applyFont="1" applyFill="1" applyBorder="1" applyAlignment="1" applyProtection="1">
      <alignment horizontal="center" vertical="center" shrinkToFit="1"/>
      <protection locked="0"/>
    </xf>
    <xf numFmtId="0" fontId="26" fillId="3" borderId="92" xfId="2" applyFont="1" applyFill="1" applyBorder="1" applyAlignment="1" applyProtection="1">
      <alignment horizontal="center" vertical="center" shrinkToFit="1"/>
      <protection locked="0"/>
    </xf>
    <xf numFmtId="38" fontId="27" fillId="3" borderId="91" xfId="3" applyFont="1" applyFill="1" applyBorder="1" applyAlignment="1" applyProtection="1">
      <alignment horizontal="right" vertical="center" shrinkToFit="1"/>
      <protection locked="0"/>
    </xf>
    <xf numFmtId="38" fontId="27" fillId="3" borderId="54" xfId="3" applyFont="1" applyFill="1" applyBorder="1" applyAlignment="1" applyProtection="1">
      <alignment horizontal="right" vertical="center" shrinkToFit="1"/>
      <protection locked="0"/>
    </xf>
    <xf numFmtId="38" fontId="27" fillId="3" borderId="67" xfId="3" applyFont="1" applyFill="1" applyBorder="1" applyAlignment="1" applyProtection="1">
      <alignment horizontal="right" vertical="center" shrinkToFit="1"/>
      <protection locked="0"/>
    </xf>
    <xf numFmtId="38" fontId="27" fillId="3" borderId="0" xfId="3" applyFont="1" applyFill="1" applyBorder="1" applyAlignment="1" applyProtection="1">
      <alignment horizontal="right" vertical="center" shrinkToFit="1"/>
      <protection locked="0"/>
    </xf>
    <xf numFmtId="38" fontId="27" fillId="3" borderId="66" xfId="3" applyFont="1" applyFill="1" applyBorder="1" applyAlignment="1" applyProtection="1">
      <alignment horizontal="right" vertical="center" shrinkToFit="1"/>
      <protection locked="0"/>
    </xf>
    <xf numFmtId="38" fontId="27" fillId="3" borderId="63" xfId="3" applyFont="1" applyFill="1" applyBorder="1" applyAlignment="1" applyProtection="1">
      <alignment horizontal="right" vertical="center" shrinkToFit="1"/>
      <protection locked="0"/>
    </xf>
    <xf numFmtId="38" fontId="27" fillId="3" borderId="65" xfId="3" applyFont="1" applyFill="1" applyBorder="1" applyAlignment="1" applyProtection="1">
      <alignment horizontal="right" vertical="center" shrinkToFit="1"/>
      <protection locked="0"/>
    </xf>
    <xf numFmtId="38" fontId="27" fillId="3" borderId="75" xfId="3" applyFont="1" applyFill="1" applyBorder="1" applyAlignment="1" applyProtection="1">
      <alignment horizontal="right" vertical="center" shrinkToFit="1"/>
      <protection locked="0"/>
    </xf>
    <xf numFmtId="0" fontId="31" fillId="3" borderId="91" xfId="2" applyFont="1" applyFill="1" applyBorder="1" applyAlignment="1" applyProtection="1">
      <alignment horizontal="center" vertical="center"/>
      <protection locked="0"/>
    </xf>
    <xf numFmtId="0" fontId="31" fillId="3" borderId="54" xfId="2" applyFont="1" applyFill="1" applyBorder="1" applyAlignment="1" applyProtection="1">
      <alignment horizontal="center" vertical="center"/>
      <protection locked="0"/>
    </xf>
    <xf numFmtId="0" fontId="31" fillId="3" borderId="92" xfId="2" applyFont="1" applyFill="1" applyBorder="1" applyAlignment="1" applyProtection="1">
      <alignment horizontal="center" vertical="center"/>
      <protection locked="0"/>
    </xf>
    <xf numFmtId="0" fontId="31" fillId="3" borderId="6" xfId="2" applyFont="1" applyFill="1" applyBorder="1" applyAlignment="1" applyProtection="1">
      <alignment horizontal="center" vertical="center" wrapText="1"/>
      <protection locked="0"/>
    </xf>
    <xf numFmtId="0" fontId="31" fillId="3" borderId="2" xfId="2" applyFont="1" applyFill="1" applyBorder="1" applyAlignment="1" applyProtection="1">
      <alignment horizontal="center" vertical="center" wrapText="1"/>
      <protection locked="0"/>
    </xf>
    <xf numFmtId="0" fontId="31" fillId="3" borderId="62" xfId="2" applyFont="1" applyFill="1" applyBorder="1" applyAlignment="1" applyProtection="1">
      <alignment horizontal="center" vertical="center" wrapText="1"/>
      <protection locked="0"/>
    </xf>
    <xf numFmtId="0" fontId="30" fillId="3" borderId="53" xfId="2" applyFont="1" applyFill="1" applyBorder="1" applyAlignment="1" applyProtection="1">
      <alignment horizontal="center" vertical="center" wrapText="1" shrinkToFit="1"/>
      <protection locked="0"/>
    </xf>
    <xf numFmtId="0" fontId="30" fillId="3" borderId="54" xfId="2" applyFont="1" applyFill="1" applyBorder="1" applyAlignment="1" applyProtection="1">
      <alignment horizontal="center" vertical="center" wrapText="1" shrinkToFit="1"/>
      <protection locked="0"/>
    </xf>
    <xf numFmtId="0" fontId="30" fillId="3" borderId="92" xfId="2" applyFont="1" applyFill="1" applyBorder="1" applyAlignment="1" applyProtection="1">
      <alignment horizontal="center" vertical="center" wrapText="1" shrinkToFit="1"/>
      <protection locked="0"/>
    </xf>
    <xf numFmtId="0" fontId="30" fillId="3" borderId="91" xfId="2" applyFont="1" applyFill="1" applyBorder="1" applyAlignment="1" applyProtection="1">
      <alignment horizontal="center" vertical="center" shrinkToFit="1"/>
      <protection locked="0"/>
    </xf>
    <xf numFmtId="0" fontId="30" fillId="3" borderId="54" xfId="2" applyFont="1" applyFill="1" applyBorder="1" applyAlignment="1" applyProtection="1">
      <alignment horizontal="center" vertical="center" shrinkToFit="1"/>
      <protection locked="0"/>
    </xf>
    <xf numFmtId="0" fontId="30" fillId="3" borderId="92" xfId="2" applyFont="1" applyFill="1" applyBorder="1" applyAlignment="1" applyProtection="1">
      <alignment horizontal="center" vertical="center" shrinkToFit="1"/>
      <protection locked="0"/>
    </xf>
    <xf numFmtId="0" fontId="24" fillId="3" borderId="77" xfId="2" applyFont="1" applyFill="1" applyBorder="1" applyAlignment="1" applyProtection="1">
      <alignment horizontal="center" vertical="center" shrinkToFit="1"/>
      <protection locked="0"/>
    </xf>
    <xf numFmtId="38" fontId="28" fillId="3" borderId="75" xfId="3" applyFont="1" applyFill="1" applyBorder="1" applyAlignment="1" applyProtection="1">
      <alignment horizontal="right" vertical="center" shrinkToFit="1"/>
      <protection locked="0"/>
    </xf>
    <xf numFmtId="38" fontId="28" fillId="3" borderId="88" xfId="3" applyFont="1" applyFill="1" applyBorder="1" applyAlignment="1" applyProtection="1">
      <alignment horizontal="right" vertical="center" shrinkToFit="1"/>
      <protection locked="0"/>
    </xf>
    <xf numFmtId="38" fontId="28" fillId="3" borderId="77" xfId="3" applyFont="1" applyFill="1" applyBorder="1" applyAlignment="1" applyProtection="1">
      <alignment horizontal="right" vertical="center" shrinkToFit="1"/>
      <protection locked="0"/>
    </xf>
    <xf numFmtId="38" fontId="28" fillId="3" borderId="89" xfId="3" applyFont="1" applyFill="1" applyBorder="1" applyAlignment="1" applyProtection="1">
      <alignment horizontal="right" vertical="center" shrinkToFit="1"/>
      <protection locked="0"/>
    </xf>
    <xf numFmtId="0" fontId="9" fillId="0" borderId="7" xfId="2" applyFont="1" applyBorder="1" applyAlignment="1" applyProtection="1">
      <alignment horizontal="center" vertical="center" wrapText="1"/>
      <protection locked="0"/>
    </xf>
    <xf numFmtId="0" fontId="9" fillId="0" borderId="0" xfId="2" applyFont="1" applyAlignment="1" applyProtection="1">
      <alignment horizontal="center" vertical="center" wrapText="1"/>
      <protection locked="0"/>
    </xf>
    <xf numFmtId="176" fontId="24" fillId="0" borderId="4" xfId="3" applyNumberFormat="1" applyFont="1" applyBorder="1" applyAlignment="1" applyProtection="1">
      <alignment horizontal="right" vertical="center"/>
    </xf>
    <xf numFmtId="176" fontId="6" fillId="0" borderId="0" xfId="3" applyNumberFormat="1" applyFont="1" applyBorder="1" applyAlignment="1" applyProtection="1">
      <alignment horizontal="right" vertical="center"/>
    </xf>
    <xf numFmtId="176" fontId="28" fillId="0" borderId="4" xfId="3" applyNumberFormat="1" applyFont="1" applyBorder="1" applyAlignment="1" applyProtection="1">
      <alignment horizontal="right" vertical="center" shrinkToFit="1"/>
    </xf>
    <xf numFmtId="176" fontId="32" fillId="0" borderId="28" xfId="3" applyNumberFormat="1" applyFont="1" applyFill="1" applyBorder="1" applyAlignment="1" applyProtection="1">
      <alignment horizontal="right" vertical="center" shrinkToFit="1"/>
    </xf>
    <xf numFmtId="176" fontId="32" fillId="0" borderId="32" xfId="3" applyNumberFormat="1" applyFont="1" applyFill="1" applyBorder="1" applyAlignment="1" applyProtection="1">
      <alignment horizontal="right" vertical="center" shrinkToFit="1"/>
    </xf>
    <xf numFmtId="0" fontId="9" fillId="0" borderId="7" xfId="2" applyFont="1" applyBorder="1" applyAlignment="1" applyProtection="1">
      <alignment horizontal="center" vertical="center"/>
      <protection locked="0"/>
    </xf>
    <xf numFmtId="0" fontId="9" fillId="0" borderId="4" xfId="2" applyFont="1" applyBorder="1" applyAlignment="1" applyProtection="1">
      <alignment horizontal="center" vertical="center"/>
      <protection locked="0"/>
    </xf>
    <xf numFmtId="0" fontId="30" fillId="3" borderId="35" xfId="2" applyFont="1" applyFill="1" applyBorder="1" applyAlignment="1" applyProtection="1">
      <alignment horizontal="center" vertical="center" wrapText="1"/>
      <protection locked="0"/>
    </xf>
    <xf numFmtId="0" fontId="30" fillId="3" borderId="28" xfId="2" applyFont="1" applyFill="1" applyBorder="1" applyAlignment="1" applyProtection="1">
      <alignment horizontal="center" vertical="center" wrapText="1"/>
      <protection locked="0"/>
    </xf>
    <xf numFmtId="0" fontId="30" fillId="3" borderId="94" xfId="2" applyFont="1" applyFill="1" applyBorder="1" applyAlignment="1" applyProtection="1">
      <alignment horizontal="center" vertical="center" wrapText="1"/>
      <protection locked="0"/>
    </xf>
    <xf numFmtId="0" fontId="30" fillId="3" borderId="2" xfId="2" applyFont="1" applyFill="1" applyBorder="1" applyAlignment="1" applyProtection="1">
      <alignment horizontal="center" vertical="center" wrapText="1"/>
      <protection locked="0"/>
    </xf>
    <xf numFmtId="0" fontId="30" fillId="3" borderId="0" xfId="2" applyFont="1" applyFill="1" applyAlignment="1" applyProtection="1">
      <alignment horizontal="center" vertical="center" wrapText="1"/>
      <protection locked="0"/>
    </xf>
    <xf numFmtId="0" fontId="30" fillId="3" borderId="81" xfId="2" applyFont="1" applyFill="1" applyBorder="1" applyAlignment="1" applyProtection="1">
      <alignment horizontal="center" vertical="center" wrapText="1"/>
      <protection locked="0"/>
    </xf>
    <xf numFmtId="0" fontId="30" fillId="3" borderId="62" xfId="2" applyFont="1" applyFill="1" applyBorder="1" applyAlignment="1" applyProtection="1">
      <alignment horizontal="center" vertical="center" wrapText="1"/>
      <protection locked="0"/>
    </xf>
    <xf numFmtId="0" fontId="30" fillId="3" borderId="63" xfId="2" applyFont="1" applyFill="1" applyBorder="1" applyAlignment="1" applyProtection="1">
      <alignment horizontal="center" vertical="center" wrapText="1"/>
      <protection locked="0"/>
    </xf>
    <xf numFmtId="0" fontId="30" fillId="3" borderId="90" xfId="2" applyFont="1" applyFill="1" applyBorder="1" applyAlignment="1" applyProtection="1">
      <alignment horizontal="center" vertical="center" wrapText="1"/>
      <protection locked="0"/>
    </xf>
    <xf numFmtId="0" fontId="30" fillId="3" borderId="93" xfId="2" applyFont="1" applyFill="1" applyBorder="1" applyAlignment="1" applyProtection="1">
      <alignment horizontal="center" vertical="center" shrinkToFit="1"/>
      <protection locked="0"/>
    </xf>
    <xf numFmtId="0" fontId="30" fillId="3" borderId="28" xfId="2" applyFont="1" applyFill="1" applyBorder="1" applyAlignment="1" applyProtection="1">
      <alignment horizontal="center" vertical="center" shrinkToFit="1"/>
      <protection locked="0"/>
    </xf>
    <xf numFmtId="0" fontId="30" fillId="3" borderId="94" xfId="2" applyFont="1" applyFill="1" applyBorder="1" applyAlignment="1" applyProtection="1">
      <alignment horizontal="center" vertical="center" shrinkToFit="1"/>
      <protection locked="0"/>
    </xf>
    <xf numFmtId="0" fontId="30" fillId="3" borderId="78" xfId="2" applyFont="1" applyFill="1" applyBorder="1" applyAlignment="1" applyProtection="1">
      <alignment horizontal="center" vertical="center" wrapText="1"/>
      <protection locked="0"/>
    </xf>
    <xf numFmtId="0" fontId="30" fillId="3" borderId="79" xfId="2" applyFont="1" applyFill="1" applyBorder="1" applyAlignment="1" applyProtection="1">
      <alignment horizontal="center" vertical="center" wrapText="1"/>
      <protection locked="0"/>
    </xf>
    <xf numFmtId="0" fontId="30" fillId="3" borderId="67" xfId="2" applyFont="1" applyFill="1" applyBorder="1" applyAlignment="1" applyProtection="1">
      <alignment horizontal="center" vertical="center" wrapText="1"/>
      <protection locked="0"/>
    </xf>
    <xf numFmtId="0" fontId="30" fillId="3" borderId="66" xfId="2" applyFont="1" applyFill="1" applyBorder="1" applyAlignment="1" applyProtection="1">
      <alignment horizontal="center" vertical="center" wrapText="1"/>
      <protection locked="0"/>
    </xf>
    <xf numFmtId="0" fontId="30" fillId="3" borderId="7" xfId="2" applyFont="1" applyFill="1" applyBorder="1" applyAlignment="1" applyProtection="1">
      <alignment horizontal="center" vertical="center" wrapText="1"/>
      <protection locked="0"/>
    </xf>
    <xf numFmtId="38" fontId="27" fillId="3" borderId="81" xfId="3" applyFont="1" applyFill="1" applyBorder="1" applyAlignment="1" applyProtection="1">
      <alignment horizontal="right" vertical="center" shrinkToFit="1"/>
      <protection locked="0"/>
    </xf>
    <xf numFmtId="38" fontId="27" fillId="3" borderId="90" xfId="3" applyFont="1" applyFill="1" applyBorder="1" applyAlignment="1" applyProtection="1">
      <alignment horizontal="right" vertical="center" shrinkToFit="1"/>
      <protection locked="0"/>
    </xf>
    <xf numFmtId="0" fontId="30" fillId="3" borderId="78" xfId="2" applyFont="1" applyFill="1" applyBorder="1" applyAlignment="1" applyProtection="1">
      <alignment horizontal="center" vertical="center"/>
      <protection locked="0"/>
    </xf>
    <xf numFmtId="0" fontId="30" fillId="3" borderId="7" xfId="2" applyFont="1" applyFill="1" applyBorder="1" applyAlignment="1" applyProtection="1">
      <alignment horizontal="center" vertical="center"/>
      <protection locked="0"/>
    </xf>
    <xf numFmtId="0" fontId="30" fillId="3" borderId="79" xfId="2" applyFont="1" applyFill="1" applyBorder="1" applyAlignment="1" applyProtection="1">
      <alignment horizontal="center" vertical="center"/>
      <protection locked="0"/>
    </xf>
    <xf numFmtId="0" fontId="30" fillId="3" borderId="67" xfId="2" applyFont="1" applyFill="1" applyBorder="1" applyAlignment="1" applyProtection="1">
      <alignment horizontal="center" vertical="center"/>
      <protection locked="0"/>
    </xf>
    <xf numFmtId="0" fontId="30" fillId="3" borderId="0" xfId="2" applyFont="1" applyFill="1" applyAlignment="1" applyProtection="1">
      <alignment horizontal="center" vertical="center"/>
      <protection locked="0"/>
    </xf>
    <xf numFmtId="0" fontId="30" fillId="3" borderId="81" xfId="2" applyFont="1" applyFill="1" applyBorder="1" applyAlignment="1" applyProtection="1">
      <alignment horizontal="center" vertical="center"/>
      <protection locked="0"/>
    </xf>
    <xf numFmtId="0" fontId="30" fillId="3" borderId="66" xfId="2" applyFont="1" applyFill="1" applyBorder="1" applyAlignment="1" applyProtection="1">
      <alignment horizontal="center" vertical="center"/>
      <protection locked="0"/>
    </xf>
    <xf numFmtId="0" fontId="30" fillId="3" borderId="63" xfId="2" applyFont="1" applyFill="1" applyBorder="1" applyAlignment="1" applyProtection="1">
      <alignment horizontal="center" vertical="center"/>
      <protection locked="0"/>
    </xf>
    <xf numFmtId="0" fontId="30" fillId="3" borderId="90" xfId="2" applyFont="1" applyFill="1" applyBorder="1" applyAlignment="1" applyProtection="1">
      <alignment horizontal="center" vertical="center"/>
      <protection locked="0"/>
    </xf>
    <xf numFmtId="38" fontId="28" fillId="3" borderId="76" xfId="3" applyFont="1" applyFill="1" applyBorder="1" applyAlignment="1" applyProtection="1">
      <alignment horizontal="right" vertical="center" shrinkToFit="1"/>
      <protection locked="0"/>
    </xf>
    <xf numFmtId="0" fontId="29" fillId="3" borderId="60" xfId="2" applyFont="1" applyFill="1" applyBorder="1" applyAlignment="1" applyProtection="1">
      <alignment horizontal="center" vertical="center"/>
      <protection locked="0"/>
    </xf>
    <xf numFmtId="0" fontId="29" fillId="3" borderId="50" xfId="2" applyFont="1" applyFill="1" applyBorder="1" applyAlignment="1" applyProtection="1">
      <alignment horizontal="center" vertical="center"/>
      <protection locked="0"/>
    </xf>
    <xf numFmtId="0" fontId="29" fillId="3" borderId="61" xfId="2" applyFont="1" applyFill="1" applyBorder="1" applyAlignment="1" applyProtection="1">
      <alignment horizontal="center" vertical="center"/>
      <protection locked="0"/>
    </xf>
    <xf numFmtId="0" fontId="29" fillId="3" borderId="53" xfId="2" applyFont="1" applyFill="1" applyBorder="1" applyAlignment="1" applyProtection="1">
      <alignment horizontal="center" vertical="center"/>
      <protection locked="0"/>
    </xf>
    <xf numFmtId="0" fontId="19" fillId="0" borderId="73" xfId="2" applyFont="1" applyBorder="1" applyAlignment="1" applyProtection="1">
      <alignment horizontal="center" vertical="top"/>
      <protection locked="0"/>
    </xf>
    <xf numFmtId="0" fontId="19" fillId="0" borderId="70" xfId="2" applyFont="1" applyBorder="1" applyAlignment="1" applyProtection="1">
      <alignment horizontal="center" vertical="top"/>
      <protection locked="0"/>
    </xf>
    <xf numFmtId="0" fontId="31" fillId="3" borderId="97" xfId="2" applyFont="1" applyFill="1" applyBorder="1" applyAlignment="1" applyProtection="1">
      <alignment horizontal="center" vertical="center"/>
      <protection locked="0"/>
    </xf>
    <xf numFmtId="0" fontId="31" fillId="3" borderId="98" xfId="2" applyFont="1" applyFill="1" applyBorder="1" applyAlignment="1" applyProtection="1">
      <alignment horizontal="center" vertical="center"/>
      <protection locked="0"/>
    </xf>
    <xf numFmtId="38" fontId="40" fillId="3" borderId="27" xfId="3" applyFont="1" applyFill="1" applyBorder="1" applyAlignment="1" applyProtection="1">
      <alignment horizontal="right" vertical="center" shrinkToFit="1"/>
      <protection locked="0"/>
    </xf>
    <xf numFmtId="38" fontId="40" fillId="3" borderId="28" xfId="3" applyFont="1" applyFill="1" applyBorder="1" applyAlignment="1" applyProtection="1">
      <alignment horizontal="right" vertical="center" shrinkToFit="1"/>
      <protection locked="0"/>
    </xf>
    <xf numFmtId="38" fontId="40" fillId="3" borderId="31" xfId="3" applyFont="1" applyFill="1" applyBorder="1" applyAlignment="1" applyProtection="1">
      <alignment horizontal="right" vertical="center" shrinkToFit="1"/>
      <protection locked="0"/>
    </xf>
    <xf numFmtId="38" fontId="40" fillId="3" borderId="32" xfId="3" applyFont="1" applyFill="1" applyBorder="1" applyAlignment="1" applyProtection="1">
      <alignment horizontal="right" vertical="center" shrinkToFit="1"/>
      <protection locked="0"/>
    </xf>
    <xf numFmtId="38" fontId="34" fillId="3" borderId="27" xfId="3" applyFont="1" applyFill="1" applyBorder="1" applyAlignment="1" applyProtection="1">
      <alignment horizontal="right" vertical="center" shrinkToFit="1"/>
      <protection locked="0"/>
    </xf>
    <xf numFmtId="38" fontId="34" fillId="3" borderId="28" xfId="3" applyFont="1" applyFill="1" applyBorder="1" applyAlignment="1" applyProtection="1">
      <alignment horizontal="right" vertical="center" shrinkToFit="1"/>
      <protection locked="0"/>
    </xf>
    <xf numFmtId="38" fontId="34" fillId="3" borderId="31" xfId="3" applyFont="1" applyFill="1" applyBorder="1" applyAlignment="1" applyProtection="1">
      <alignment horizontal="right" vertical="center" shrinkToFit="1"/>
      <protection locked="0"/>
    </xf>
    <xf numFmtId="38" fontId="34" fillId="3" borderId="32" xfId="3" applyFont="1" applyFill="1" applyBorder="1" applyAlignment="1" applyProtection="1">
      <alignment horizontal="right" vertical="center" shrinkToFit="1"/>
      <protection locked="0"/>
    </xf>
    <xf numFmtId="38" fontId="27" fillId="3" borderId="66" xfId="1" applyFont="1" applyFill="1" applyBorder="1" applyAlignment="1" applyProtection="1">
      <alignment horizontal="right" vertical="top" shrinkToFit="1"/>
      <protection locked="0"/>
    </xf>
    <xf numFmtId="38" fontId="27" fillId="3" borderId="63" xfId="1" applyFont="1" applyFill="1" applyBorder="1" applyAlignment="1" applyProtection="1">
      <alignment horizontal="right" vertical="top" shrinkToFit="1"/>
      <protection locked="0"/>
    </xf>
    <xf numFmtId="38" fontId="27" fillId="3" borderId="90" xfId="1" applyFont="1" applyFill="1" applyBorder="1" applyAlignment="1" applyProtection="1">
      <alignment horizontal="right" vertical="top" shrinkToFit="1"/>
      <protection locked="0"/>
    </xf>
    <xf numFmtId="0" fontId="30" fillId="3" borderId="53" xfId="2" applyFont="1" applyFill="1" applyBorder="1" applyAlignment="1" applyProtection="1">
      <alignment horizontal="center" vertical="center" wrapText="1"/>
      <protection locked="0"/>
    </xf>
    <xf numFmtId="0" fontId="30" fillId="3" borderId="54" xfId="2" applyFont="1" applyFill="1" applyBorder="1" applyAlignment="1" applyProtection="1">
      <alignment horizontal="center" vertical="center" wrapText="1"/>
      <protection locked="0"/>
    </xf>
    <xf numFmtId="0" fontId="30" fillId="3" borderId="92" xfId="2" applyFont="1" applyFill="1" applyBorder="1" applyAlignment="1" applyProtection="1">
      <alignment horizontal="center" vertical="center" wrapText="1"/>
      <protection locked="0"/>
    </xf>
    <xf numFmtId="0" fontId="30" fillId="3" borderId="91" xfId="2" applyFont="1" applyFill="1" applyBorder="1" applyAlignment="1" applyProtection="1">
      <alignment horizontal="center" vertical="center" wrapText="1"/>
      <protection locked="0"/>
    </xf>
    <xf numFmtId="0" fontId="30" fillId="3" borderId="91" xfId="2" applyFont="1" applyFill="1" applyBorder="1" applyAlignment="1" applyProtection="1">
      <alignment horizontal="center" vertical="center"/>
      <protection locked="0"/>
    </xf>
    <xf numFmtId="0" fontId="30" fillId="3" borderId="54" xfId="2" applyFont="1" applyFill="1" applyBorder="1" applyAlignment="1" applyProtection="1">
      <alignment horizontal="center" vertical="center"/>
      <protection locked="0"/>
    </xf>
    <xf numFmtId="0" fontId="30" fillId="3" borderId="92" xfId="2" applyFont="1" applyFill="1" applyBorder="1" applyAlignment="1" applyProtection="1">
      <alignment horizontal="center" vertical="center"/>
      <protection locked="0"/>
    </xf>
    <xf numFmtId="38" fontId="25" fillId="3" borderId="51" xfId="3" applyFont="1" applyFill="1" applyBorder="1" applyAlignment="1" applyProtection="1">
      <alignment horizontal="right" vertical="center" shrinkToFit="1"/>
      <protection locked="0"/>
    </xf>
    <xf numFmtId="176" fontId="24" fillId="0" borderId="80" xfId="3" applyNumberFormat="1" applyFont="1" applyBorder="1" applyAlignment="1" applyProtection="1">
      <alignment horizontal="right" vertical="center"/>
    </xf>
    <xf numFmtId="176" fontId="6" fillId="0" borderId="4" xfId="3" applyNumberFormat="1" applyFont="1" applyBorder="1" applyAlignment="1" applyProtection="1">
      <alignment horizontal="right" vertical="center"/>
    </xf>
    <xf numFmtId="176" fontId="25" fillId="0" borderId="2" xfId="3" applyNumberFormat="1" applyFont="1" applyBorder="1" applyAlignment="1" applyProtection="1">
      <alignment horizontal="right" vertical="center" shrinkToFit="1"/>
    </xf>
    <xf numFmtId="176" fontId="25" fillId="0" borderId="3" xfId="3" applyNumberFormat="1" applyFont="1" applyBorder="1" applyAlignment="1" applyProtection="1">
      <alignment horizontal="right" vertical="center" shrinkToFit="1"/>
    </xf>
    <xf numFmtId="38" fontId="27" fillId="3" borderId="91" xfId="1" applyFont="1" applyFill="1" applyBorder="1" applyAlignment="1" applyProtection="1">
      <alignment horizontal="right" vertical="center" shrinkToFit="1"/>
      <protection locked="0"/>
    </xf>
    <xf numFmtId="38" fontId="27" fillId="3" borderId="54" xfId="1" applyFont="1" applyFill="1" applyBorder="1" applyAlignment="1" applyProtection="1">
      <alignment horizontal="right" vertical="center" shrinkToFit="1"/>
      <protection locked="0"/>
    </xf>
    <xf numFmtId="38" fontId="27" fillId="3" borderId="92" xfId="1" applyFont="1" applyFill="1" applyBorder="1" applyAlignment="1" applyProtection="1">
      <alignment horizontal="right" vertical="center" shrinkToFit="1"/>
      <protection locked="0"/>
    </xf>
    <xf numFmtId="38" fontId="27" fillId="3" borderId="66" xfId="1" applyFont="1" applyFill="1" applyBorder="1" applyAlignment="1" applyProtection="1">
      <alignment horizontal="right" vertical="center" shrinkToFit="1"/>
      <protection locked="0"/>
    </xf>
    <xf numFmtId="38" fontId="27" fillId="3" borderId="63" xfId="1" applyFont="1" applyFill="1" applyBorder="1" applyAlignment="1" applyProtection="1">
      <alignment horizontal="right" vertical="center" shrinkToFit="1"/>
      <protection locked="0"/>
    </xf>
    <xf numFmtId="38" fontId="27" fillId="3" borderId="90" xfId="1" applyFont="1" applyFill="1" applyBorder="1" applyAlignment="1" applyProtection="1">
      <alignment horizontal="right" vertical="center" shrinkToFit="1"/>
      <protection locked="0"/>
    </xf>
    <xf numFmtId="0" fontId="26" fillId="3" borderId="51" xfId="2" applyFont="1" applyFill="1" applyBorder="1" applyAlignment="1" applyProtection="1">
      <alignment horizontal="center" vertical="center" wrapText="1"/>
      <protection locked="0"/>
    </xf>
    <xf numFmtId="0" fontId="10" fillId="0" borderId="22" xfId="2" applyFont="1" applyBorder="1" applyAlignment="1" applyProtection="1">
      <alignment horizontal="center" vertical="center"/>
      <protection locked="0"/>
    </xf>
    <xf numFmtId="38" fontId="28" fillId="3" borderId="75" xfId="1" applyFont="1" applyFill="1" applyBorder="1" applyAlignment="1" applyProtection="1">
      <alignment horizontal="right" vertical="center" shrinkToFit="1"/>
      <protection locked="0"/>
    </xf>
    <xf numFmtId="38" fontId="28" fillId="3" borderId="77" xfId="1" applyFont="1" applyFill="1" applyBorder="1" applyAlignment="1" applyProtection="1">
      <alignment horizontal="right" vertical="center" shrinkToFit="1"/>
      <protection locked="0"/>
    </xf>
    <xf numFmtId="0" fontId="31" fillId="3" borderId="27" xfId="2" applyFont="1" applyFill="1" applyBorder="1" applyAlignment="1" applyProtection="1">
      <alignment horizontal="center" vertical="center" wrapText="1"/>
      <protection locked="0"/>
    </xf>
    <xf numFmtId="0" fontId="31" fillId="3" borderId="28" xfId="2" applyFont="1" applyFill="1" applyBorder="1" applyAlignment="1" applyProtection="1">
      <alignment horizontal="center" vertical="center" wrapText="1"/>
      <protection locked="0"/>
    </xf>
    <xf numFmtId="0" fontId="31" fillId="3" borderId="30" xfId="2" applyFont="1" applyFill="1" applyBorder="1" applyAlignment="1" applyProtection="1">
      <alignment horizontal="center" vertical="center" wrapText="1"/>
      <protection locked="0"/>
    </xf>
    <xf numFmtId="0" fontId="31" fillId="3" borderId="31" xfId="2" applyFont="1" applyFill="1" applyBorder="1" applyAlignment="1" applyProtection="1">
      <alignment horizontal="center" vertical="center" wrapText="1"/>
      <protection locked="0"/>
    </xf>
    <xf numFmtId="0" fontId="31" fillId="3" borderId="32" xfId="2" applyFont="1" applyFill="1" applyBorder="1" applyAlignment="1" applyProtection="1">
      <alignment horizontal="center" vertical="center" wrapText="1"/>
      <protection locked="0"/>
    </xf>
    <xf numFmtId="0" fontId="31" fillId="3" borderId="34" xfId="2" applyFont="1" applyFill="1" applyBorder="1" applyAlignment="1" applyProtection="1">
      <alignment horizontal="center" vertical="center" wrapText="1"/>
      <protection locked="0"/>
    </xf>
    <xf numFmtId="0" fontId="31" fillId="3" borderId="95" xfId="2" applyFont="1" applyFill="1" applyBorder="1" applyAlignment="1" applyProtection="1">
      <alignment horizontal="center" vertical="center" wrapText="1"/>
      <protection locked="0"/>
    </xf>
    <xf numFmtId="0" fontId="31" fillId="3" borderId="96" xfId="2" applyFont="1" applyFill="1" applyBorder="1" applyAlignment="1" applyProtection="1">
      <alignment horizontal="center" vertical="center" wrapText="1"/>
      <protection locked="0"/>
    </xf>
    <xf numFmtId="176" fontId="25" fillId="0" borderId="2" xfId="2" applyNumberFormat="1" applyFont="1" applyBorder="1" applyAlignment="1">
      <alignment horizontal="right" vertical="center" shrinkToFit="1"/>
    </xf>
    <xf numFmtId="176" fontId="25" fillId="0" borderId="0" xfId="2" applyNumberFormat="1" applyFont="1" applyAlignment="1">
      <alignment horizontal="right" vertical="center" shrinkToFit="1"/>
    </xf>
    <xf numFmtId="176" fontId="25" fillId="0" borderId="3" xfId="2" applyNumberFormat="1" applyFont="1" applyBorder="1" applyAlignment="1">
      <alignment horizontal="right" vertical="center" shrinkToFit="1"/>
    </xf>
    <xf numFmtId="176" fontId="25" fillId="0" borderId="4" xfId="2" applyNumberFormat="1" applyFont="1" applyBorder="1" applyAlignment="1">
      <alignment horizontal="right" vertical="center" shrinkToFit="1"/>
    </xf>
    <xf numFmtId="0" fontId="9" fillId="0" borderId="73" xfId="2" applyFont="1" applyBorder="1" applyAlignment="1" applyProtection="1">
      <alignment horizontal="center" vertical="center"/>
      <protection locked="0"/>
    </xf>
    <xf numFmtId="0" fontId="9" fillId="0" borderId="70" xfId="2" applyFont="1" applyBorder="1" applyAlignment="1" applyProtection="1">
      <alignment horizontal="center" vertical="center"/>
      <protection locked="0"/>
    </xf>
    <xf numFmtId="0" fontId="9" fillId="0" borderId="11" xfId="2" applyFont="1" applyBorder="1" applyAlignment="1" applyProtection="1">
      <alignment horizontal="center" vertical="center"/>
      <protection locked="0"/>
    </xf>
    <xf numFmtId="0" fontId="19" fillId="0" borderId="78" xfId="2" applyFont="1" applyBorder="1" applyAlignment="1" applyProtection="1">
      <alignment horizontal="center" vertical="top"/>
      <protection locked="0"/>
    </xf>
    <xf numFmtId="0" fontId="19" fillId="0" borderId="79" xfId="2" applyFont="1" applyBorder="1" applyAlignment="1" applyProtection="1">
      <alignment horizontal="center" vertical="top"/>
      <protection locked="0"/>
    </xf>
    <xf numFmtId="176" fontId="34" fillId="0" borderId="27" xfId="3" applyNumberFormat="1" applyFont="1" applyBorder="1" applyAlignment="1" applyProtection="1">
      <alignment horizontal="right" vertical="center" shrinkToFit="1"/>
    </xf>
    <xf numFmtId="176" fontId="34" fillId="0" borderId="28" xfId="3" applyNumberFormat="1" applyFont="1" applyBorder="1" applyAlignment="1" applyProtection="1">
      <alignment horizontal="right" vertical="center" shrinkToFit="1"/>
    </xf>
    <xf numFmtId="176" fontId="34" fillId="0" borderId="31" xfId="3" applyNumberFormat="1" applyFont="1" applyBorder="1" applyAlignment="1" applyProtection="1">
      <alignment horizontal="right" vertical="center" shrinkToFit="1"/>
    </xf>
    <xf numFmtId="176" fontId="34" fillId="0" borderId="32" xfId="3" applyNumberFormat="1" applyFont="1" applyBorder="1" applyAlignment="1" applyProtection="1">
      <alignment horizontal="right" vertical="center" shrinkToFit="1"/>
    </xf>
    <xf numFmtId="38" fontId="25" fillId="3" borderId="48" xfId="3" applyFont="1" applyFill="1" applyBorder="1" applyAlignment="1" applyProtection="1">
      <alignment horizontal="right" vertical="center" shrinkToFit="1"/>
      <protection locked="0"/>
    </xf>
    <xf numFmtId="38" fontId="27" fillId="3" borderId="51" xfId="3" applyFont="1" applyFill="1" applyBorder="1" applyAlignment="1" applyProtection="1">
      <alignment horizontal="right" vertical="center" shrinkToFit="1"/>
      <protection locked="0"/>
    </xf>
    <xf numFmtId="38" fontId="25" fillId="3" borderId="54" xfId="3" applyFont="1" applyFill="1" applyBorder="1" applyAlignment="1" applyProtection="1">
      <alignment horizontal="right" vertical="center" shrinkToFit="1"/>
      <protection locked="0"/>
    </xf>
    <xf numFmtId="0" fontId="31" fillId="3" borderId="63" xfId="2" applyFont="1" applyFill="1" applyBorder="1" applyAlignment="1" applyProtection="1">
      <alignment horizontal="center" vertical="center" shrinkToFit="1"/>
      <protection locked="0"/>
    </xf>
    <xf numFmtId="57" fontId="31" fillId="3" borderId="63" xfId="2" applyNumberFormat="1" applyFont="1" applyFill="1" applyBorder="1" applyAlignment="1" applyProtection="1">
      <alignment horizontal="center" vertical="center" shrinkToFit="1"/>
      <protection locked="0"/>
    </xf>
    <xf numFmtId="57" fontId="31" fillId="3" borderId="90" xfId="2" applyNumberFormat="1" applyFont="1" applyFill="1" applyBorder="1" applyAlignment="1" applyProtection="1">
      <alignment horizontal="center" vertical="center" shrinkToFit="1"/>
      <protection locked="0"/>
    </xf>
    <xf numFmtId="0" fontId="9" fillId="3" borderId="41" xfId="2" applyFont="1" applyFill="1" applyBorder="1" applyAlignment="1" applyProtection="1">
      <alignment horizontal="center" vertical="center" wrapText="1"/>
      <protection locked="0"/>
    </xf>
    <xf numFmtId="0" fontId="9" fillId="3" borderId="42" xfId="2" applyFont="1" applyFill="1" applyBorder="1" applyAlignment="1" applyProtection="1">
      <alignment horizontal="center" vertical="center" wrapText="1"/>
      <protection locked="0"/>
    </xf>
    <xf numFmtId="0" fontId="9" fillId="3" borderId="43" xfId="2" applyFont="1" applyFill="1" applyBorder="1" applyAlignment="1" applyProtection="1">
      <alignment horizontal="center" vertical="center" wrapText="1"/>
      <protection locked="0"/>
    </xf>
    <xf numFmtId="0" fontId="9" fillId="3" borderId="44" xfId="2" applyFont="1" applyFill="1" applyBorder="1" applyAlignment="1" applyProtection="1">
      <alignment horizontal="center" vertical="center" wrapText="1"/>
      <protection locked="0"/>
    </xf>
    <xf numFmtId="0" fontId="9" fillId="3" borderId="45" xfId="2" applyFont="1" applyFill="1" applyBorder="1" applyAlignment="1" applyProtection="1">
      <alignment horizontal="center" vertical="center" wrapText="1"/>
      <protection locked="0"/>
    </xf>
    <xf numFmtId="0" fontId="9" fillId="3" borderId="46" xfId="2" applyFont="1" applyFill="1" applyBorder="1" applyAlignment="1" applyProtection="1">
      <alignment horizontal="center" vertical="center" wrapText="1"/>
      <protection locked="0"/>
    </xf>
  </cellXfs>
  <cellStyles count="6">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 name="標準 3" xfId="5"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57150</xdr:colOff>
      <xdr:row>27</xdr:row>
      <xdr:rowOff>38100</xdr:rowOff>
    </xdr:from>
    <xdr:to>
      <xdr:col>45</xdr:col>
      <xdr:colOff>28575</xdr:colOff>
      <xdr:row>29</xdr:row>
      <xdr:rowOff>85725</xdr:rowOff>
    </xdr:to>
    <xdr:sp macro="" textlink="">
      <xdr:nvSpPr>
        <xdr:cNvPr id="7" name="大かっこ 3">
          <a:extLst>
            <a:ext uri="{FF2B5EF4-FFF2-40B4-BE49-F238E27FC236}">
              <a16:creationId xmlns:a16="http://schemas.microsoft.com/office/drawing/2014/main" id="{00000000-0008-0000-0000-000007000000}"/>
            </a:ext>
          </a:extLst>
        </xdr:cNvPr>
        <xdr:cNvSpPr>
          <a:spLocks noChangeArrowheads="1"/>
        </xdr:cNvSpPr>
      </xdr:nvSpPr>
      <xdr:spPr bwMode="auto">
        <a:xfrm>
          <a:off x="7905750" y="3724275"/>
          <a:ext cx="1552575" cy="36195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38100</xdr:colOff>
      <xdr:row>27</xdr:row>
      <xdr:rowOff>28575</xdr:rowOff>
    </xdr:from>
    <xdr:to>
      <xdr:col>56</xdr:col>
      <xdr:colOff>161925</xdr:colOff>
      <xdr:row>29</xdr:row>
      <xdr:rowOff>76200</xdr:rowOff>
    </xdr:to>
    <xdr:sp macro="" textlink="">
      <xdr:nvSpPr>
        <xdr:cNvPr id="8" name="大かっこ 11">
          <a:extLst>
            <a:ext uri="{FF2B5EF4-FFF2-40B4-BE49-F238E27FC236}">
              <a16:creationId xmlns:a16="http://schemas.microsoft.com/office/drawing/2014/main" id="{00000000-0008-0000-0000-000008000000}"/>
            </a:ext>
          </a:extLst>
        </xdr:cNvPr>
        <xdr:cNvSpPr>
          <a:spLocks noChangeArrowheads="1"/>
        </xdr:cNvSpPr>
      </xdr:nvSpPr>
      <xdr:spPr bwMode="auto">
        <a:xfrm>
          <a:off x="9677400" y="3714750"/>
          <a:ext cx="2409825" cy="36195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216150</xdr:colOff>
      <xdr:row>2</xdr:row>
      <xdr:rowOff>152960</xdr:rowOff>
    </xdr:from>
    <xdr:to>
      <xdr:col>56</xdr:col>
      <xdr:colOff>78567</xdr:colOff>
      <xdr:row>6</xdr:row>
      <xdr:rowOff>104775</xdr:rowOff>
    </xdr:to>
    <xdr:grpSp>
      <xdr:nvGrpSpPr>
        <xdr:cNvPr id="12" name="グループ化 9">
          <a:extLst>
            <a:ext uri="{FF2B5EF4-FFF2-40B4-BE49-F238E27FC236}">
              <a16:creationId xmlns:a16="http://schemas.microsoft.com/office/drawing/2014/main" id="{00000000-0008-0000-0000-00000C000000}"/>
            </a:ext>
          </a:extLst>
        </xdr:cNvPr>
        <xdr:cNvGrpSpPr>
          <a:grpSpLocks/>
        </xdr:cNvGrpSpPr>
      </xdr:nvGrpSpPr>
      <xdr:grpSpPr bwMode="auto">
        <a:xfrm>
          <a:off x="11825444" y="477931"/>
          <a:ext cx="557182" cy="568138"/>
          <a:chOff x="9315450" y="25002"/>
          <a:chExt cx="337091" cy="291601"/>
        </a:xfrm>
      </xdr:grpSpPr>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9332305" y="54162"/>
            <a:ext cx="286527" cy="243001"/>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2000" b="1"/>
              <a:t>保</a:t>
            </a:r>
            <a:endParaRPr kumimoji="1" lang="en-US" altLang="ja-JP" sz="2000" b="1"/>
          </a:p>
        </xdr:txBody>
      </xdr:sp>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9315450" y="25002"/>
            <a:ext cx="337091" cy="291601"/>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editAs="oneCell">
    <xdr:from>
      <xdr:col>3</xdr:col>
      <xdr:colOff>78443</xdr:colOff>
      <xdr:row>58</xdr:row>
      <xdr:rowOff>112059</xdr:rowOff>
    </xdr:from>
    <xdr:to>
      <xdr:col>54</xdr:col>
      <xdr:colOff>168088</xdr:colOff>
      <xdr:row>104</xdr:row>
      <xdr:rowOff>101459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15472" y="8751794"/>
          <a:ext cx="11497234" cy="7721459"/>
        </a:xfrm>
        <a:prstGeom prst="rect">
          <a:avLst/>
        </a:prstGeom>
      </xdr:spPr>
    </xdr:pic>
    <xdr:clientData/>
  </xdr:twoCellAnchor>
  <xdr:twoCellAnchor>
    <xdr:from>
      <xdr:col>23</xdr:col>
      <xdr:colOff>146898</xdr:colOff>
      <xdr:row>96</xdr:row>
      <xdr:rowOff>11207</xdr:rowOff>
    </xdr:from>
    <xdr:to>
      <xdr:col>56</xdr:col>
      <xdr:colOff>123264</xdr:colOff>
      <xdr:row>105</xdr:row>
      <xdr:rowOff>11206</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391251" y="15038295"/>
          <a:ext cx="7036072" cy="1512793"/>
        </a:xfrm>
        <a:prstGeom prst="round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lIns="360000" rtlCol="0" anchor="ctr" anchorCtr="0"/>
        <a:lstStyle/>
        <a:p>
          <a:pPr algn="l"/>
          <a:r>
            <a:rPr lang="ja-JP" altLang="en-US" sz="2000" b="0">
              <a:solidFill>
                <a:schemeClr val="dk1"/>
              </a:solidFill>
              <a:effectLst/>
              <a:latin typeface="ＭＳ Ｐゴシック" panose="020B0600070205080204" pitchFamily="50" charset="-128"/>
              <a:ea typeface="ＭＳ Ｐゴシック" panose="020B0600070205080204" pitchFamily="50" charset="-128"/>
              <a:cs typeface="+mn-cs"/>
            </a:rPr>
            <a:t>控除証明書等は、確認作業がしやすいように「添付書類台紙」に貼り付けてください。</a:t>
          </a:r>
          <a:endParaRPr lang="en-US" altLang="ja-JP" sz="2000" b="0">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lang="ja-JP" altLang="en-US" sz="2000" b="1" u="sng">
              <a:solidFill>
                <a:srgbClr val="FF0000"/>
              </a:solidFill>
              <a:effectLst/>
              <a:latin typeface="ＭＳ Ｐゴシック" panose="020B0600070205080204" pitchFamily="50" charset="-128"/>
              <a:ea typeface="ＭＳ Ｐゴシック" panose="020B0600070205080204" pitchFamily="50" charset="-128"/>
              <a:cs typeface="+mn-cs"/>
            </a:rPr>
            <a:t>この保険料控除証明書の裏面には、貼り付けないでください。</a:t>
          </a:r>
          <a:endParaRPr kumimoji="1" lang="ja-JP" altLang="en-US" sz="2000" b="1" u="sng">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57150</xdr:colOff>
      <xdr:row>27</xdr:row>
      <xdr:rowOff>38100</xdr:rowOff>
    </xdr:from>
    <xdr:to>
      <xdr:col>45</xdr:col>
      <xdr:colOff>28575</xdr:colOff>
      <xdr:row>29</xdr:row>
      <xdr:rowOff>85725</xdr:rowOff>
    </xdr:to>
    <xdr:sp macro="" textlink="">
      <xdr:nvSpPr>
        <xdr:cNvPr id="2" name="大かっこ 3">
          <a:extLst>
            <a:ext uri="{FF2B5EF4-FFF2-40B4-BE49-F238E27FC236}">
              <a16:creationId xmlns:a16="http://schemas.microsoft.com/office/drawing/2014/main" id="{00000000-0008-0000-0100-000002000000}"/>
            </a:ext>
          </a:extLst>
        </xdr:cNvPr>
        <xdr:cNvSpPr>
          <a:spLocks noChangeArrowheads="1"/>
        </xdr:cNvSpPr>
      </xdr:nvSpPr>
      <xdr:spPr bwMode="auto">
        <a:xfrm>
          <a:off x="7970866" y="4028209"/>
          <a:ext cx="1534218" cy="371821"/>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38100</xdr:colOff>
      <xdr:row>27</xdr:row>
      <xdr:rowOff>28575</xdr:rowOff>
    </xdr:from>
    <xdr:to>
      <xdr:col>56</xdr:col>
      <xdr:colOff>161925</xdr:colOff>
      <xdr:row>29</xdr:row>
      <xdr:rowOff>76200</xdr:rowOff>
    </xdr:to>
    <xdr:sp macro="" textlink="">
      <xdr:nvSpPr>
        <xdr:cNvPr id="3" name="大かっこ 11">
          <a:extLst>
            <a:ext uri="{FF2B5EF4-FFF2-40B4-BE49-F238E27FC236}">
              <a16:creationId xmlns:a16="http://schemas.microsoft.com/office/drawing/2014/main" id="{00000000-0008-0000-0100-000003000000}"/>
            </a:ext>
          </a:extLst>
        </xdr:cNvPr>
        <xdr:cNvSpPr>
          <a:spLocks noChangeArrowheads="1"/>
        </xdr:cNvSpPr>
      </xdr:nvSpPr>
      <xdr:spPr bwMode="auto">
        <a:xfrm>
          <a:off x="9722427" y="4018684"/>
          <a:ext cx="2368262" cy="371821"/>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205566</xdr:colOff>
      <xdr:row>2</xdr:row>
      <xdr:rowOff>163543</xdr:rowOff>
    </xdr:from>
    <xdr:to>
      <xdr:col>56</xdr:col>
      <xdr:colOff>67982</xdr:colOff>
      <xdr:row>6</xdr:row>
      <xdr:rowOff>115358</xdr:rowOff>
    </xdr:to>
    <xdr:grpSp>
      <xdr:nvGrpSpPr>
        <xdr:cNvPr id="4" name="グループ化 9">
          <a:extLst>
            <a:ext uri="{FF2B5EF4-FFF2-40B4-BE49-F238E27FC236}">
              <a16:creationId xmlns:a16="http://schemas.microsoft.com/office/drawing/2014/main" id="{00000000-0008-0000-0100-000004000000}"/>
            </a:ext>
          </a:extLst>
        </xdr:cNvPr>
        <xdr:cNvGrpSpPr>
          <a:grpSpLocks/>
        </xdr:cNvGrpSpPr>
      </xdr:nvGrpSpPr>
      <xdr:grpSpPr bwMode="auto">
        <a:xfrm>
          <a:off x="12016566" y="481043"/>
          <a:ext cx="582083" cy="576232"/>
          <a:chOff x="9315450" y="25002"/>
          <a:chExt cx="337091" cy="291601"/>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bwMode="auto">
          <a:xfrm>
            <a:off x="9332305" y="54162"/>
            <a:ext cx="286527" cy="243001"/>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2000" b="1"/>
              <a:t>保</a:t>
            </a:r>
            <a:endParaRPr kumimoji="1" lang="en-US" altLang="ja-JP" sz="2000" b="1"/>
          </a:p>
        </xdr:txBody>
      </xdr:sp>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315450" y="25002"/>
            <a:ext cx="337091" cy="291601"/>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0</xdr:col>
      <xdr:colOff>129309</xdr:colOff>
      <xdr:row>50</xdr:row>
      <xdr:rowOff>18472</xdr:rowOff>
    </xdr:from>
    <xdr:to>
      <xdr:col>26</xdr:col>
      <xdr:colOff>204286</xdr:colOff>
      <xdr:row>57</xdr:row>
      <xdr:rowOff>86386</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29309" y="7444509"/>
          <a:ext cx="5672214" cy="1056205"/>
        </a:xfrm>
        <a:prstGeom prst="round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lIns="72000" rtlCol="0" anchor="ctr" anchorCtr="0"/>
        <a:lstStyle/>
        <a:p>
          <a:pPr algn="l"/>
          <a:r>
            <a:rPr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控除証明書等は、確認作業がしやすいように「添付書類台紙」に貼り付けてください。</a:t>
          </a:r>
          <a:endParaRPr lang="en-US" altLang="ja-JP" sz="1600" b="0">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この保険料控除証明書の裏面には、貼り付けないでください。</a:t>
          </a:r>
          <a:endParaRPr kumimoji="1" lang="ja-JP" altLang="en-US" sz="1600" b="1" u="sng">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73891</xdr:colOff>
      <xdr:row>9</xdr:row>
      <xdr:rowOff>5434</xdr:rowOff>
    </xdr:from>
    <xdr:to>
      <xdr:col>10</xdr:col>
      <xdr:colOff>137526</xdr:colOff>
      <xdr:row>13</xdr:row>
      <xdr:rowOff>30153</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73891" y="1594088"/>
          <a:ext cx="1994035" cy="597374"/>
        </a:xfrm>
        <a:prstGeom prst="wedgeRoundRectCallout">
          <a:avLst>
            <a:gd name="adj1" fmla="val -6853"/>
            <a:gd name="adj2" fmla="val 70551"/>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共済組合（明治安田生命）の保険の場合、適用制度、新・旧の区分が同一のものは、合計しても構いません。</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256287</xdr:colOff>
      <xdr:row>6</xdr:row>
      <xdr:rowOff>155569</xdr:rowOff>
    </xdr:from>
    <xdr:to>
      <xdr:col>20</xdr:col>
      <xdr:colOff>100583</xdr:colOff>
      <xdr:row>8</xdr:row>
      <xdr:rowOff>41895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2044870" y="1097486"/>
          <a:ext cx="2691213" cy="415492"/>
        </a:xfrm>
        <a:prstGeom prst="wedgeRoundRectCallout">
          <a:avLst>
            <a:gd name="adj1" fmla="val 38651"/>
            <a:gd name="adj2" fmla="val 105017"/>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保険金等の受取人はあなた本人又はあなたの配偶者や親族であることが必要です。</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183982</xdr:colOff>
      <xdr:row>6</xdr:row>
      <xdr:rowOff>79866</xdr:rowOff>
    </xdr:from>
    <xdr:to>
      <xdr:col>30</xdr:col>
      <xdr:colOff>173929</xdr:colOff>
      <xdr:row>8</xdr:row>
      <xdr:rowOff>137527</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4414236" y="994266"/>
          <a:ext cx="2243621" cy="584133"/>
        </a:xfrm>
        <a:prstGeom prst="wedgeRoundRectCallout">
          <a:avLst>
            <a:gd name="adj1" fmla="val 8115"/>
            <a:gd name="adj2" fmla="val 71501"/>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新・旧の区分を記載し、支払額（</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12</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月末時点の年間保険料から配当金等を控除した後の金額）を記載してください。</a:t>
          </a:r>
        </a:p>
      </xdr:txBody>
    </xdr:sp>
    <xdr:clientData/>
  </xdr:twoCellAnchor>
  <xdr:twoCellAnchor>
    <xdr:from>
      <xdr:col>11</xdr:col>
      <xdr:colOff>194577</xdr:colOff>
      <xdr:row>35</xdr:row>
      <xdr:rowOff>73346</xdr:rowOff>
    </xdr:from>
    <xdr:to>
      <xdr:col>21</xdr:col>
      <xdr:colOff>33756</xdr:colOff>
      <xdr:row>38</xdr:row>
      <xdr:rowOff>51791</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2639327" y="5163929"/>
          <a:ext cx="2273346" cy="454695"/>
        </a:xfrm>
        <a:prstGeom prst="wedgeRoundRectCallout">
          <a:avLst>
            <a:gd name="adj1" fmla="val 42581"/>
            <a:gd name="adj2" fmla="val 99031"/>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保険金等の受取人はあなた本人又はあなたの配偶者であることが必要です。</a:t>
          </a:r>
        </a:p>
      </xdr:txBody>
    </xdr:sp>
    <xdr:clientData/>
  </xdr:twoCellAnchor>
  <xdr:twoCellAnchor>
    <xdr:from>
      <xdr:col>34</xdr:col>
      <xdr:colOff>68493</xdr:colOff>
      <xdr:row>40</xdr:row>
      <xdr:rowOff>106625</xdr:rowOff>
    </xdr:from>
    <xdr:to>
      <xdr:col>49</xdr:col>
      <xdr:colOff>75101</xdr:colOff>
      <xdr:row>43</xdr:row>
      <xdr:rowOff>65435</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7836660" y="6001542"/>
          <a:ext cx="3075774" cy="466810"/>
        </a:xfrm>
        <a:prstGeom prst="wedgeRoundRectCallout">
          <a:avLst>
            <a:gd name="adj1" fmla="val -29797"/>
            <a:gd name="adj2" fmla="val -94222"/>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国民年金保険料の控除を記載する場合は、必ず「社会保険料（国民年金保険料）控除証明書」を添付してください。</a:t>
          </a:r>
        </a:p>
      </xdr:txBody>
    </xdr:sp>
    <xdr:clientData/>
  </xdr:twoCellAnchor>
  <xdr:twoCellAnchor>
    <xdr:from>
      <xdr:col>42</xdr:col>
      <xdr:colOff>34141</xdr:colOff>
      <xdr:row>6</xdr:row>
      <xdr:rowOff>107848</xdr:rowOff>
    </xdr:from>
    <xdr:to>
      <xdr:col>54</xdr:col>
      <xdr:colOff>62765</xdr:colOff>
      <xdr:row>9</xdr:row>
      <xdr:rowOff>66126</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9442724" y="1049765"/>
          <a:ext cx="2674458" cy="635611"/>
        </a:xfrm>
        <a:prstGeom prst="wedgeRoundRectCallout">
          <a:avLst>
            <a:gd name="adj1" fmla="val 11418"/>
            <a:gd name="adj2" fmla="val 140601"/>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地震または旧長期を記載してください。１枚の控除証明書に旧長期・地震の両方の記載がある場合、控除できるのはどちらか一つとなります。</a:t>
          </a: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216003</xdr:colOff>
      <xdr:row>42</xdr:row>
      <xdr:rowOff>123083</xdr:rowOff>
    </xdr:from>
    <xdr:to>
      <xdr:col>21</xdr:col>
      <xdr:colOff>164184</xdr:colOff>
      <xdr:row>45</xdr:row>
      <xdr:rowOff>26226</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391003" y="6346083"/>
          <a:ext cx="1652098" cy="411143"/>
        </a:xfrm>
        <a:prstGeom prst="wedgeRoundRectCallout">
          <a:avLst>
            <a:gd name="adj1" fmla="val 41268"/>
            <a:gd name="adj2" fmla="val 76473"/>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それぞれの控除額を計算し、記載をしてください。</a:t>
          </a: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142688</xdr:colOff>
      <xdr:row>50</xdr:row>
      <xdr:rowOff>124963</xdr:rowOff>
    </xdr:from>
    <xdr:to>
      <xdr:col>52</xdr:col>
      <xdr:colOff>20838</xdr:colOff>
      <xdr:row>55</xdr:row>
      <xdr:rowOff>116814</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7596434" y="7551000"/>
          <a:ext cx="3434150" cy="684577"/>
        </a:xfrm>
        <a:prstGeom prst="wedgeRoundRectCallout">
          <a:avLst>
            <a:gd name="adj1" fmla="val 57591"/>
            <a:gd name="adj2" fmla="val -47290"/>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個人型確定拠出年金（</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iDeCo</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）を</a:t>
          </a:r>
          <a:r>
            <a:rPr kumimoji="1" lang="ja-JP" altLang="en-US" sz="900" b="1" u="sng">
              <a:solidFill>
                <a:sysClr val="windowText" lastClr="000000"/>
              </a:solidFill>
              <a:latin typeface="HG丸ｺﾞｼｯｸM-PRO" panose="020F0600000000000000" pitchFamily="50" charset="-128"/>
              <a:ea typeface="HG丸ｺﾞｼｯｸM-PRO" panose="020F0600000000000000" pitchFamily="50" charset="-128"/>
            </a:rPr>
            <a:t>給与控除</a:t>
          </a:r>
          <a:r>
            <a:rPr kumimoji="1" lang="ja-JP" altLang="en-US" sz="900" u="sng">
              <a:solidFill>
                <a:sysClr val="windowText" lastClr="000000"/>
              </a:solidFill>
              <a:latin typeface="HG丸ｺﾞｼｯｸM-PRO" panose="020F0600000000000000" pitchFamily="50" charset="-128"/>
              <a:ea typeface="HG丸ｺﾞｼｯｸM-PRO" panose="020F0600000000000000" pitchFamily="50" charset="-128"/>
            </a:rPr>
            <a:t>している場合は、記載しないでください（職員課で掛金全額を控除します）。</a:t>
          </a:r>
        </a:p>
        <a:p>
          <a:pPr algn="l"/>
          <a:r>
            <a:rPr kumimoji="1" lang="ja-JP" altLang="en-US" sz="900" b="1" u="none">
              <a:solidFill>
                <a:sysClr val="windowText" lastClr="000000"/>
              </a:solidFill>
              <a:latin typeface="HG丸ｺﾞｼｯｸM-PRO" panose="020F0600000000000000" pitchFamily="50" charset="-128"/>
              <a:ea typeface="HG丸ｺﾞｼｯｸM-PRO" panose="020F0600000000000000" pitchFamily="50" charset="-128"/>
            </a:rPr>
            <a:t>個人払い</a:t>
          </a:r>
          <a:r>
            <a:rPr kumimoji="1" lang="ja-JP" altLang="en-US" sz="900" u="none">
              <a:solidFill>
                <a:sysClr val="windowText" lastClr="000000"/>
              </a:solidFill>
              <a:latin typeface="HG丸ｺﾞｼｯｸM-PRO" panose="020F0600000000000000" pitchFamily="50" charset="-128"/>
              <a:ea typeface="HG丸ｺﾞｼｯｸM-PRO" panose="020F0600000000000000" pitchFamily="50" charset="-128"/>
            </a:rPr>
            <a:t>にしている場合のみ金額を記載し、「小規模企業共済等掛金払込証明書」を添付してください。</a:t>
          </a:r>
          <a:endParaRPr kumimoji="1" lang="en-US" altLang="ja-JP" sz="900"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18267</xdr:colOff>
      <xdr:row>21</xdr:row>
      <xdr:rowOff>84213</xdr:rowOff>
    </xdr:from>
    <xdr:to>
      <xdr:col>18</xdr:col>
      <xdr:colOff>58202</xdr:colOff>
      <xdr:row>25</xdr:row>
      <xdr:rowOff>76606</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156813" y="3261522"/>
          <a:ext cx="3669826" cy="528102"/>
        </a:xfrm>
        <a:prstGeom prst="roundRect">
          <a:avLst/>
        </a:prstGeom>
        <a:solidFill>
          <a:srgbClr val="FFFF99"/>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証明書の数が多く、枠に入りきらない場合は、新・旧の区分ごとにまとめ、その合計額を記載してください。</a:t>
          </a:r>
        </a:p>
      </xdr:txBody>
    </xdr:sp>
    <xdr:clientData/>
  </xdr:twoCellAnchor>
  <xdr:twoCellAnchor>
    <xdr:from>
      <xdr:col>36</xdr:col>
      <xdr:colOff>201910</xdr:colOff>
      <xdr:row>30</xdr:row>
      <xdr:rowOff>60308</xdr:rowOff>
    </xdr:from>
    <xdr:to>
      <xdr:col>44</xdr:col>
      <xdr:colOff>151720</xdr:colOff>
      <xdr:row>33</xdr:row>
      <xdr:rowOff>27370</xdr:rowOff>
    </xdr:to>
    <xdr:sp macro="" textlink="">
      <xdr:nvSpPr>
        <xdr:cNvPr id="25" name="角丸四角形吹き出し 24">
          <a:extLst>
            <a:ext uri="{FF2B5EF4-FFF2-40B4-BE49-F238E27FC236}">
              <a16:creationId xmlns:a16="http://schemas.microsoft.com/office/drawing/2014/main" id="{00000000-0008-0000-0100-000019000000}"/>
            </a:ext>
          </a:extLst>
        </xdr:cNvPr>
        <xdr:cNvSpPr/>
      </xdr:nvSpPr>
      <xdr:spPr>
        <a:xfrm>
          <a:off x="7868092" y="4549180"/>
          <a:ext cx="1538465" cy="401172"/>
        </a:xfrm>
        <a:prstGeom prst="wedgeRoundRectCallout">
          <a:avLst>
            <a:gd name="adj1" fmla="val 36073"/>
            <a:gd name="adj2" fmla="val -79951"/>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それぞれの控除額を計算し、記載をしてください。</a:t>
          </a: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21166</xdr:colOff>
      <xdr:row>13</xdr:row>
      <xdr:rowOff>84667</xdr:rowOff>
    </xdr:from>
    <xdr:to>
      <xdr:col>25</xdr:col>
      <xdr:colOff>10583</xdr:colOff>
      <xdr:row>15</xdr:row>
      <xdr:rowOff>21167</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5630333" y="2275417"/>
          <a:ext cx="22225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10583</xdr:colOff>
      <xdr:row>16</xdr:row>
      <xdr:rowOff>105833</xdr:rowOff>
    </xdr:from>
    <xdr:to>
      <xdr:col>25</xdr:col>
      <xdr:colOff>0</xdr:colOff>
      <xdr:row>18</xdr:row>
      <xdr:rowOff>52916</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5619750" y="2677583"/>
          <a:ext cx="22225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10584</xdr:colOff>
      <xdr:row>19</xdr:row>
      <xdr:rowOff>116416</xdr:rowOff>
    </xdr:from>
    <xdr:to>
      <xdr:col>26</xdr:col>
      <xdr:colOff>1</xdr:colOff>
      <xdr:row>21</xdr:row>
      <xdr:rowOff>52916</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5852584" y="3069166"/>
          <a:ext cx="22225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21167</xdr:colOff>
      <xdr:row>39</xdr:row>
      <xdr:rowOff>63500</xdr:rowOff>
    </xdr:from>
    <xdr:to>
      <xdr:col>25</xdr:col>
      <xdr:colOff>10584</xdr:colOff>
      <xdr:row>40</xdr:row>
      <xdr:rowOff>105833</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5630334" y="5810250"/>
          <a:ext cx="22225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211667</xdr:colOff>
      <xdr:row>41</xdr:row>
      <xdr:rowOff>84667</xdr:rowOff>
    </xdr:from>
    <xdr:to>
      <xdr:col>25</xdr:col>
      <xdr:colOff>201084</xdr:colOff>
      <xdr:row>42</xdr:row>
      <xdr:rowOff>127000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5820834" y="6159500"/>
          <a:ext cx="22225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13</xdr:row>
      <xdr:rowOff>0</xdr:rowOff>
    </xdr:from>
    <xdr:to>
      <xdr:col>50</xdr:col>
      <xdr:colOff>232833</xdr:colOff>
      <xdr:row>14</xdr:row>
      <xdr:rowOff>95250</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10837333" y="2190750"/>
          <a:ext cx="476250" cy="2222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O60"/>
  <sheetViews>
    <sheetView showGridLines="0" tabSelected="1" view="pageBreakPreview" zoomScale="85" zoomScaleNormal="90" zoomScaleSheetLayoutView="85" workbookViewId="0">
      <selection activeCell="AV9" sqref="AV9"/>
    </sheetView>
  </sheetViews>
  <sheetFormatPr defaultColWidth="9" defaultRowHeight="13.5" x14ac:dyDescent="0.15"/>
  <cols>
    <col min="1" max="1" width="1.875" style="34" customWidth="1"/>
    <col min="2" max="2" width="1.25" style="34" customWidth="1"/>
    <col min="3" max="4" width="2.5" style="34" customWidth="1"/>
    <col min="5" max="9" width="3" style="34" customWidth="1"/>
    <col min="10" max="11" width="4.375" style="34" customWidth="1"/>
    <col min="12" max="24" width="3.125" style="34" customWidth="1"/>
    <col min="25" max="30" width="3" style="34" customWidth="1"/>
    <col min="31" max="32" width="2.75" style="34" customWidth="1"/>
    <col min="33" max="33" width="2.125" style="34" customWidth="1"/>
    <col min="34" max="34" width="2.375" style="34" customWidth="1"/>
    <col min="35" max="41" width="2.75" style="34" customWidth="1"/>
    <col min="42" max="43" width="2.125" style="34" customWidth="1"/>
    <col min="44" max="49" width="2.75" style="34" customWidth="1"/>
    <col min="50" max="55" width="3.125" style="34" customWidth="1"/>
    <col min="56" max="56" width="3" style="34" customWidth="1"/>
    <col min="57" max="57" width="2.625" style="34" customWidth="1"/>
    <col min="58" max="58" width="2.5" style="34" customWidth="1"/>
    <col min="59" max="59" width="1.25" style="34" customWidth="1"/>
    <col min="60" max="66" width="2.5" style="34" customWidth="1"/>
    <col min="67" max="16384" width="9" style="34"/>
  </cols>
  <sheetData>
    <row r="1" spans="2:67" ht="19.5" customHeight="1" x14ac:dyDescent="0.2">
      <c r="B1" s="1"/>
      <c r="K1" s="115" t="s">
        <v>403</v>
      </c>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row>
    <row r="2" spans="2:67" s="1" customFormat="1" ht="6" customHeight="1" x14ac:dyDescent="0.4">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3"/>
      <c r="AY2" s="3"/>
      <c r="AZ2" s="3"/>
      <c r="BA2" s="3"/>
      <c r="BB2" s="3"/>
      <c r="BC2" s="3"/>
      <c r="BD2" s="3"/>
      <c r="BE2" s="3"/>
      <c r="BF2" s="2"/>
      <c r="BG2" s="2"/>
      <c r="BH2" s="2"/>
      <c r="BI2" s="2"/>
      <c r="BJ2" s="2"/>
      <c r="BK2" s="2"/>
      <c r="BL2" s="2"/>
      <c r="BM2" s="2"/>
      <c r="BN2" s="2"/>
      <c r="BO2" s="2"/>
    </row>
    <row r="3" spans="2:67" s="2" customFormat="1" ht="18.95" customHeight="1" x14ac:dyDescent="0.4">
      <c r="C3" s="116" t="s">
        <v>70</v>
      </c>
      <c r="D3" s="117"/>
      <c r="E3" s="117"/>
      <c r="F3" s="117"/>
      <c r="G3" s="117"/>
      <c r="H3" s="118" t="s">
        <v>0</v>
      </c>
      <c r="I3" s="119"/>
      <c r="J3" s="119"/>
      <c r="K3" s="120"/>
      <c r="L3" s="124" t="s">
        <v>411</v>
      </c>
      <c r="M3" s="125"/>
      <c r="N3" s="125"/>
      <c r="O3" s="125"/>
      <c r="P3" s="125"/>
      <c r="Q3" s="125"/>
      <c r="R3" s="125"/>
      <c r="S3" s="125"/>
      <c r="T3" s="125"/>
      <c r="U3" s="125"/>
      <c r="V3" s="125"/>
      <c r="W3" s="125"/>
      <c r="X3" s="126"/>
      <c r="Y3" s="130" t="s">
        <v>72</v>
      </c>
      <c r="Z3" s="131"/>
      <c r="AA3" s="131"/>
      <c r="AB3" s="131"/>
      <c r="AC3" s="132"/>
      <c r="AD3" s="527"/>
      <c r="AE3" s="528"/>
      <c r="AF3" s="528"/>
      <c r="AG3" s="528"/>
      <c r="AH3" s="528"/>
      <c r="AI3" s="528"/>
      <c r="AJ3" s="528"/>
      <c r="AK3" s="528"/>
      <c r="AL3" s="528"/>
      <c r="AM3" s="528"/>
      <c r="AN3" s="528"/>
      <c r="AO3" s="528"/>
      <c r="AP3" s="528"/>
      <c r="AQ3" s="528"/>
      <c r="AR3" s="529" t="s">
        <v>148</v>
      </c>
      <c r="AS3" s="530"/>
      <c r="AT3" s="530"/>
      <c r="AU3" s="531"/>
      <c r="AV3" s="106" t="s">
        <v>413</v>
      </c>
      <c r="AW3" s="107"/>
      <c r="AX3" s="107"/>
      <c r="AY3" s="107"/>
      <c r="AZ3" s="107"/>
      <c r="BA3" s="108"/>
      <c r="BB3" s="4"/>
      <c r="BC3" s="4"/>
      <c r="BD3" s="4"/>
      <c r="BE3" s="4"/>
      <c r="BF3" s="4"/>
      <c r="BG3" s="4"/>
      <c r="BH3" s="4"/>
      <c r="BI3" s="4"/>
      <c r="BJ3" s="4"/>
      <c r="BK3" s="4"/>
      <c r="BL3" s="4"/>
      <c r="BM3" s="4"/>
      <c r="BN3" s="5"/>
      <c r="BO3" s="5"/>
    </row>
    <row r="4" spans="2:67" s="2" customFormat="1" ht="12.75" customHeight="1" x14ac:dyDescent="0.4">
      <c r="C4" s="139" t="s">
        <v>73</v>
      </c>
      <c r="D4" s="140"/>
      <c r="E4" s="140"/>
      <c r="F4" s="140"/>
      <c r="G4" s="140"/>
      <c r="H4" s="121"/>
      <c r="I4" s="122"/>
      <c r="J4" s="122"/>
      <c r="K4" s="123"/>
      <c r="L4" s="127"/>
      <c r="M4" s="128"/>
      <c r="N4" s="128"/>
      <c r="O4" s="128"/>
      <c r="P4" s="128"/>
      <c r="Q4" s="128"/>
      <c r="R4" s="128"/>
      <c r="S4" s="128"/>
      <c r="T4" s="128"/>
      <c r="U4" s="128"/>
      <c r="V4" s="128"/>
      <c r="W4" s="128"/>
      <c r="X4" s="129"/>
      <c r="Y4" s="133"/>
      <c r="Z4" s="134"/>
      <c r="AA4" s="134"/>
      <c r="AB4" s="134"/>
      <c r="AC4" s="135"/>
      <c r="AD4" s="532"/>
      <c r="AE4" s="533"/>
      <c r="AF4" s="533"/>
      <c r="AG4" s="533"/>
      <c r="AH4" s="533"/>
      <c r="AI4" s="533"/>
      <c r="AJ4" s="533"/>
      <c r="AK4" s="533"/>
      <c r="AL4" s="533"/>
      <c r="AM4" s="533"/>
      <c r="AN4" s="533"/>
      <c r="AO4" s="533"/>
      <c r="AP4" s="533"/>
      <c r="AQ4" s="534"/>
      <c r="AR4" s="538"/>
      <c r="AS4" s="538"/>
      <c r="AT4" s="538"/>
      <c r="AU4" s="539"/>
      <c r="AV4" s="109"/>
      <c r="AW4" s="110"/>
      <c r="AX4" s="110"/>
      <c r="AY4" s="110"/>
      <c r="AZ4" s="110"/>
      <c r="BA4" s="111"/>
      <c r="BB4" s="4"/>
      <c r="BC4" s="4"/>
      <c r="BD4" s="4"/>
      <c r="BE4" s="4"/>
      <c r="BF4" s="4"/>
      <c r="BG4" s="4"/>
      <c r="BH4" s="4"/>
      <c r="BI4" s="4"/>
      <c r="BJ4" s="4"/>
      <c r="BK4" s="4"/>
      <c r="BL4" s="4"/>
      <c r="BM4" s="4"/>
      <c r="BN4" s="5"/>
      <c r="BO4" s="5"/>
    </row>
    <row r="5" spans="2:67" s="2" customFormat="1" ht="10.5" customHeight="1" x14ac:dyDescent="0.4">
      <c r="C5" s="139"/>
      <c r="D5" s="140"/>
      <c r="E5" s="140"/>
      <c r="F5" s="140"/>
      <c r="G5" s="140"/>
      <c r="H5" s="141" t="s">
        <v>1</v>
      </c>
      <c r="I5" s="142"/>
      <c r="J5" s="142"/>
      <c r="K5" s="143"/>
      <c r="L5" s="158" t="s">
        <v>2</v>
      </c>
      <c r="M5" s="159"/>
      <c r="N5" s="159"/>
      <c r="O5" s="159"/>
      <c r="P5" s="159"/>
      <c r="Q5" s="159"/>
      <c r="R5" s="159"/>
      <c r="S5" s="159"/>
      <c r="T5" s="159"/>
      <c r="U5" s="159"/>
      <c r="V5" s="159"/>
      <c r="W5" s="159"/>
      <c r="X5" s="160"/>
      <c r="Y5" s="133"/>
      <c r="Z5" s="134"/>
      <c r="AA5" s="134"/>
      <c r="AB5" s="134"/>
      <c r="AC5" s="135"/>
      <c r="AD5" s="532"/>
      <c r="AE5" s="533"/>
      <c r="AF5" s="533"/>
      <c r="AG5" s="533"/>
      <c r="AH5" s="533"/>
      <c r="AI5" s="533"/>
      <c r="AJ5" s="533"/>
      <c r="AK5" s="533"/>
      <c r="AL5" s="533"/>
      <c r="AM5" s="533"/>
      <c r="AN5" s="533"/>
      <c r="AO5" s="533"/>
      <c r="AP5" s="533"/>
      <c r="AQ5" s="534"/>
      <c r="AR5" s="538"/>
      <c r="AS5" s="538"/>
      <c r="AT5" s="538"/>
      <c r="AU5" s="539"/>
      <c r="AV5" s="109"/>
      <c r="AW5" s="110"/>
      <c r="AX5" s="110"/>
      <c r="AY5" s="110"/>
      <c r="AZ5" s="110"/>
      <c r="BA5" s="111"/>
      <c r="BB5" s="4"/>
      <c r="BC5" s="4"/>
      <c r="BD5" s="4"/>
      <c r="BE5" s="4"/>
      <c r="BF5" s="4"/>
      <c r="BG5" s="4"/>
      <c r="BH5" s="4"/>
      <c r="BI5" s="4"/>
      <c r="BJ5" s="4"/>
      <c r="BK5" s="4"/>
      <c r="BL5" s="4"/>
      <c r="BM5" s="4"/>
      <c r="BN5" s="5"/>
      <c r="BO5" s="5"/>
    </row>
    <row r="6" spans="2:67" s="2" customFormat="1" ht="6.75" customHeight="1" x14ac:dyDescent="0.4">
      <c r="C6" s="139"/>
      <c r="D6" s="140"/>
      <c r="E6" s="140"/>
      <c r="F6" s="140"/>
      <c r="G6" s="140"/>
      <c r="H6" s="141"/>
      <c r="I6" s="142"/>
      <c r="J6" s="142"/>
      <c r="K6" s="143"/>
      <c r="L6" s="161">
        <v>8</v>
      </c>
      <c r="M6" s="163">
        <v>0</v>
      </c>
      <c r="N6" s="144">
        <v>0</v>
      </c>
      <c r="O6" s="144">
        <v>0</v>
      </c>
      <c r="P6" s="147">
        <v>0</v>
      </c>
      <c r="Q6" s="163">
        <v>2</v>
      </c>
      <c r="R6" s="144">
        <v>0</v>
      </c>
      <c r="S6" s="144">
        <v>3</v>
      </c>
      <c r="T6" s="147">
        <v>4</v>
      </c>
      <c r="U6" s="144">
        <v>2</v>
      </c>
      <c r="V6" s="144">
        <v>0</v>
      </c>
      <c r="W6" s="144">
        <v>5</v>
      </c>
      <c r="X6" s="147">
        <v>0</v>
      </c>
      <c r="Y6" s="136"/>
      <c r="Z6" s="137"/>
      <c r="AA6" s="137"/>
      <c r="AB6" s="137"/>
      <c r="AC6" s="138"/>
      <c r="AD6" s="535"/>
      <c r="AE6" s="536"/>
      <c r="AF6" s="536"/>
      <c r="AG6" s="536"/>
      <c r="AH6" s="536"/>
      <c r="AI6" s="536"/>
      <c r="AJ6" s="536"/>
      <c r="AK6" s="536"/>
      <c r="AL6" s="536"/>
      <c r="AM6" s="536"/>
      <c r="AN6" s="536"/>
      <c r="AO6" s="536"/>
      <c r="AP6" s="536"/>
      <c r="AQ6" s="537"/>
      <c r="AR6" s="540"/>
      <c r="AS6" s="540"/>
      <c r="AT6" s="540"/>
      <c r="AU6" s="541"/>
      <c r="AV6" s="109"/>
      <c r="AW6" s="110"/>
      <c r="AX6" s="110"/>
      <c r="AY6" s="110"/>
      <c r="AZ6" s="110"/>
      <c r="BA6" s="111"/>
      <c r="BB6" s="4"/>
      <c r="BC6" s="4"/>
      <c r="BD6" s="4"/>
      <c r="BE6" s="4"/>
      <c r="BF6" s="4"/>
      <c r="BG6" s="4"/>
      <c r="BH6" s="4"/>
      <c r="BI6" s="4"/>
      <c r="BJ6" s="4"/>
      <c r="BK6" s="4"/>
      <c r="BL6" s="4"/>
      <c r="BM6" s="4"/>
      <c r="BN6" s="5"/>
      <c r="BO6" s="5"/>
    </row>
    <row r="7" spans="2:67" s="2" customFormat="1" ht="13.7" customHeight="1" x14ac:dyDescent="0.4">
      <c r="C7" s="139"/>
      <c r="D7" s="140"/>
      <c r="E7" s="140"/>
      <c r="F7" s="140"/>
      <c r="G7" s="140"/>
      <c r="H7" s="121"/>
      <c r="I7" s="122"/>
      <c r="J7" s="122"/>
      <c r="K7" s="123"/>
      <c r="L7" s="162"/>
      <c r="M7" s="164"/>
      <c r="N7" s="146"/>
      <c r="O7" s="146"/>
      <c r="P7" s="148"/>
      <c r="Q7" s="164"/>
      <c r="R7" s="146"/>
      <c r="S7" s="146"/>
      <c r="T7" s="148"/>
      <c r="U7" s="145"/>
      <c r="V7" s="146"/>
      <c r="W7" s="146"/>
      <c r="X7" s="148"/>
      <c r="Y7" s="133" t="s">
        <v>3</v>
      </c>
      <c r="Z7" s="134"/>
      <c r="AA7" s="134"/>
      <c r="AB7" s="134"/>
      <c r="AC7" s="135"/>
      <c r="AD7" s="152"/>
      <c r="AE7" s="153"/>
      <c r="AF7" s="153"/>
      <c r="AG7" s="153"/>
      <c r="AH7" s="153"/>
      <c r="AI7" s="153"/>
      <c r="AJ7" s="153"/>
      <c r="AK7" s="153"/>
      <c r="AL7" s="153"/>
      <c r="AM7" s="153"/>
      <c r="AN7" s="153"/>
      <c r="AO7" s="153"/>
      <c r="AP7" s="153"/>
      <c r="AQ7" s="153"/>
      <c r="AR7" s="153"/>
      <c r="AS7" s="153"/>
      <c r="AT7" s="153"/>
      <c r="AU7" s="154"/>
      <c r="AV7" s="109"/>
      <c r="AW7" s="110"/>
      <c r="AX7" s="110"/>
      <c r="AY7" s="110"/>
      <c r="AZ7" s="110"/>
      <c r="BA7" s="111"/>
      <c r="BB7" s="4"/>
      <c r="BC7" s="4"/>
      <c r="BD7" s="4"/>
      <c r="BE7" s="4"/>
      <c r="BF7" s="4"/>
      <c r="BG7" s="4"/>
      <c r="BH7" s="4"/>
      <c r="BI7" s="4"/>
      <c r="BJ7" s="4"/>
      <c r="BK7" s="4"/>
      <c r="BL7" s="4"/>
      <c r="BM7" s="4"/>
      <c r="BN7" s="5"/>
      <c r="BO7" s="5"/>
    </row>
    <row r="8" spans="2:67" ht="28.5" customHeight="1" x14ac:dyDescent="0.15">
      <c r="B8" s="2"/>
      <c r="C8" s="92"/>
      <c r="D8" s="93"/>
      <c r="E8" s="165" t="s">
        <v>74</v>
      </c>
      <c r="F8" s="165"/>
      <c r="G8" s="165"/>
      <c r="H8" s="166" t="s">
        <v>75</v>
      </c>
      <c r="I8" s="167"/>
      <c r="J8" s="167"/>
      <c r="K8" s="168"/>
      <c r="L8" s="169" t="s">
        <v>412</v>
      </c>
      <c r="M8" s="170"/>
      <c r="N8" s="170"/>
      <c r="O8" s="170"/>
      <c r="P8" s="170"/>
      <c r="Q8" s="170"/>
      <c r="R8" s="170"/>
      <c r="S8" s="170"/>
      <c r="T8" s="170"/>
      <c r="U8" s="170"/>
      <c r="V8" s="170"/>
      <c r="W8" s="170"/>
      <c r="X8" s="171"/>
      <c r="Y8" s="149"/>
      <c r="Z8" s="150"/>
      <c r="AA8" s="150"/>
      <c r="AB8" s="150"/>
      <c r="AC8" s="151"/>
      <c r="AD8" s="155"/>
      <c r="AE8" s="156"/>
      <c r="AF8" s="156"/>
      <c r="AG8" s="156"/>
      <c r="AH8" s="156"/>
      <c r="AI8" s="156"/>
      <c r="AJ8" s="156"/>
      <c r="AK8" s="156"/>
      <c r="AL8" s="156"/>
      <c r="AM8" s="156"/>
      <c r="AN8" s="156"/>
      <c r="AO8" s="156"/>
      <c r="AP8" s="156"/>
      <c r="AQ8" s="156"/>
      <c r="AR8" s="156"/>
      <c r="AS8" s="156"/>
      <c r="AT8" s="156"/>
      <c r="AU8" s="157"/>
      <c r="AV8" s="112"/>
      <c r="AW8" s="113"/>
      <c r="AX8" s="113"/>
      <c r="AY8" s="113"/>
      <c r="AZ8" s="113"/>
      <c r="BA8" s="114"/>
      <c r="BB8" s="4"/>
    </row>
    <row r="9" spans="2:67" ht="12" customHeight="1" x14ac:dyDescent="0.15">
      <c r="B9" s="1"/>
    </row>
    <row r="10" spans="2:67" ht="9.9499999999999993" customHeight="1" x14ac:dyDescent="0.15">
      <c r="C10" s="172" t="s">
        <v>77</v>
      </c>
      <c r="D10" s="67"/>
      <c r="E10" s="119" t="s">
        <v>78</v>
      </c>
      <c r="F10" s="119"/>
      <c r="G10" s="119"/>
      <c r="H10" s="119"/>
      <c r="I10" s="91"/>
      <c r="J10" s="175" t="s">
        <v>4</v>
      </c>
      <c r="K10" s="175"/>
      <c r="L10" s="175"/>
      <c r="M10" s="177" t="s">
        <v>5</v>
      </c>
      <c r="N10" s="178"/>
      <c r="O10" s="175" t="s">
        <v>6</v>
      </c>
      <c r="P10" s="175"/>
      <c r="Q10" s="175"/>
      <c r="R10" s="175"/>
      <c r="S10" s="182" t="s">
        <v>7</v>
      </c>
      <c r="T10" s="182"/>
      <c r="U10" s="182"/>
      <c r="V10" s="182"/>
      <c r="W10" s="182"/>
      <c r="X10" s="182"/>
      <c r="Y10" s="175" t="s">
        <v>8</v>
      </c>
      <c r="Z10" s="175"/>
      <c r="AA10" s="205" t="s">
        <v>79</v>
      </c>
      <c r="AB10" s="205"/>
      <c r="AC10" s="205"/>
      <c r="AD10" s="206"/>
      <c r="AE10" s="211" t="s">
        <v>124</v>
      </c>
      <c r="AF10" s="212"/>
      <c r="AG10" s="1"/>
      <c r="AH10" s="287" t="s">
        <v>9</v>
      </c>
      <c r="AI10" s="119" t="s">
        <v>10</v>
      </c>
      <c r="AJ10" s="119"/>
      <c r="AK10" s="119"/>
      <c r="AL10" s="119"/>
      <c r="AM10" s="175" t="s">
        <v>11</v>
      </c>
      <c r="AN10" s="175"/>
      <c r="AO10" s="175"/>
      <c r="AP10" s="325" t="s">
        <v>80</v>
      </c>
      <c r="AQ10" s="325"/>
      <c r="AR10" s="178" t="s">
        <v>81</v>
      </c>
      <c r="AS10" s="178"/>
      <c r="AT10" s="178"/>
      <c r="AU10" s="178"/>
      <c r="AV10" s="178"/>
      <c r="AW10" s="178"/>
      <c r="AX10" s="178" t="s">
        <v>12</v>
      </c>
      <c r="AY10" s="178"/>
      <c r="AZ10" s="305" t="s">
        <v>82</v>
      </c>
      <c r="BA10" s="305"/>
      <c r="BB10" s="305"/>
      <c r="BC10" s="305"/>
      <c r="BD10" s="346" t="s">
        <v>124</v>
      </c>
      <c r="BE10" s="212"/>
      <c r="BF10" s="316" t="s">
        <v>13</v>
      </c>
      <c r="BG10" s="1"/>
      <c r="BH10" s="1"/>
      <c r="BI10" s="1"/>
      <c r="BJ10" s="1"/>
      <c r="BK10" s="1"/>
      <c r="BL10" s="1"/>
      <c r="BM10" s="1"/>
      <c r="BN10" s="1"/>
    </row>
    <row r="11" spans="2:67" ht="9.9499999999999993" customHeight="1" x14ac:dyDescent="0.15">
      <c r="C11" s="173"/>
      <c r="D11" s="7"/>
      <c r="E11" s="142"/>
      <c r="F11" s="142"/>
      <c r="G11" s="142"/>
      <c r="H11" s="142"/>
      <c r="I11" s="6"/>
      <c r="J11" s="176"/>
      <c r="K11" s="176"/>
      <c r="L11" s="176"/>
      <c r="M11" s="179"/>
      <c r="N11" s="180"/>
      <c r="O11" s="176"/>
      <c r="P11" s="176"/>
      <c r="Q11" s="176"/>
      <c r="R11" s="176"/>
      <c r="S11" s="183"/>
      <c r="T11" s="183"/>
      <c r="U11" s="183"/>
      <c r="V11" s="183"/>
      <c r="W11" s="183"/>
      <c r="X11" s="183"/>
      <c r="Y11" s="176"/>
      <c r="Z11" s="176"/>
      <c r="AA11" s="207"/>
      <c r="AB11" s="207"/>
      <c r="AC11" s="207"/>
      <c r="AD11" s="208"/>
      <c r="AE11" s="213"/>
      <c r="AF11" s="214"/>
      <c r="AG11" s="1"/>
      <c r="AH11" s="288"/>
      <c r="AI11" s="142"/>
      <c r="AJ11" s="142"/>
      <c r="AK11" s="142"/>
      <c r="AL11" s="142"/>
      <c r="AM11" s="176"/>
      <c r="AN11" s="176"/>
      <c r="AO11" s="176"/>
      <c r="AP11" s="326"/>
      <c r="AQ11" s="326"/>
      <c r="AR11" s="328"/>
      <c r="AS11" s="328"/>
      <c r="AT11" s="328"/>
      <c r="AU11" s="328"/>
      <c r="AV11" s="328"/>
      <c r="AW11" s="328"/>
      <c r="AX11" s="180"/>
      <c r="AY11" s="180"/>
      <c r="AZ11" s="306"/>
      <c r="BA11" s="306"/>
      <c r="BB11" s="306"/>
      <c r="BC11" s="306"/>
      <c r="BD11" s="347"/>
      <c r="BE11" s="214"/>
      <c r="BF11" s="316"/>
      <c r="BG11" s="1"/>
      <c r="BH11" s="1"/>
      <c r="BI11" s="1"/>
      <c r="BJ11" s="1"/>
      <c r="BK11" s="1"/>
      <c r="BL11" s="1"/>
      <c r="BM11" s="1"/>
      <c r="BN11" s="1"/>
    </row>
    <row r="12" spans="2:67" ht="12.75" customHeight="1" x14ac:dyDescent="0.15">
      <c r="C12" s="173"/>
      <c r="D12" s="7"/>
      <c r="E12" s="142"/>
      <c r="F12" s="142"/>
      <c r="G12" s="142"/>
      <c r="H12" s="142"/>
      <c r="I12" s="6"/>
      <c r="J12" s="176"/>
      <c r="K12" s="176"/>
      <c r="L12" s="176"/>
      <c r="M12" s="179"/>
      <c r="N12" s="180"/>
      <c r="O12" s="176"/>
      <c r="P12" s="176"/>
      <c r="Q12" s="176"/>
      <c r="R12" s="176"/>
      <c r="S12" s="224" t="s">
        <v>14</v>
      </c>
      <c r="T12" s="225"/>
      <c r="U12" s="225"/>
      <c r="V12" s="225"/>
      <c r="W12" s="225"/>
      <c r="X12" s="226"/>
      <c r="Y12" s="176"/>
      <c r="Z12" s="176"/>
      <c r="AA12" s="207"/>
      <c r="AB12" s="207"/>
      <c r="AC12" s="207"/>
      <c r="AD12" s="208"/>
      <c r="AE12" s="213"/>
      <c r="AF12" s="214"/>
      <c r="AG12" s="1"/>
      <c r="AH12" s="288"/>
      <c r="AI12" s="142"/>
      <c r="AJ12" s="142"/>
      <c r="AK12" s="142"/>
      <c r="AL12" s="142"/>
      <c r="AM12" s="176"/>
      <c r="AN12" s="176"/>
      <c r="AO12" s="176"/>
      <c r="AP12" s="326"/>
      <c r="AQ12" s="326"/>
      <c r="AR12" s="289" t="s">
        <v>15</v>
      </c>
      <c r="AS12" s="290"/>
      <c r="AT12" s="290"/>
      <c r="AU12" s="290"/>
      <c r="AV12" s="290"/>
      <c r="AW12" s="291"/>
      <c r="AX12" s="180"/>
      <c r="AY12" s="180"/>
      <c r="AZ12" s="306"/>
      <c r="BA12" s="306"/>
      <c r="BB12" s="306"/>
      <c r="BC12" s="306"/>
      <c r="BD12" s="347"/>
      <c r="BE12" s="214"/>
      <c r="BF12" s="316"/>
      <c r="BG12" s="1"/>
      <c r="BH12" s="1"/>
      <c r="BI12" s="1"/>
      <c r="BJ12" s="1"/>
      <c r="BK12" s="1"/>
      <c r="BL12" s="1"/>
      <c r="BM12" s="1"/>
      <c r="BN12" s="1"/>
    </row>
    <row r="13" spans="2:67" ht="12.75" customHeight="1" x14ac:dyDescent="0.15">
      <c r="C13" s="173"/>
      <c r="D13" s="8"/>
      <c r="E13" s="167"/>
      <c r="F13" s="167"/>
      <c r="G13" s="167"/>
      <c r="H13" s="167"/>
      <c r="I13" s="62"/>
      <c r="J13" s="176"/>
      <c r="K13" s="176"/>
      <c r="L13" s="176"/>
      <c r="M13" s="179"/>
      <c r="N13" s="180"/>
      <c r="O13" s="181"/>
      <c r="P13" s="181"/>
      <c r="Q13" s="181"/>
      <c r="R13" s="181"/>
      <c r="S13" s="227"/>
      <c r="T13" s="228"/>
      <c r="U13" s="228"/>
      <c r="V13" s="228"/>
      <c r="W13" s="228"/>
      <c r="X13" s="229"/>
      <c r="Y13" s="181"/>
      <c r="Z13" s="181"/>
      <c r="AA13" s="209"/>
      <c r="AB13" s="209"/>
      <c r="AC13" s="209"/>
      <c r="AD13" s="210"/>
      <c r="AE13" s="215"/>
      <c r="AF13" s="216"/>
      <c r="AG13" s="1"/>
      <c r="AH13" s="288"/>
      <c r="AI13" s="167"/>
      <c r="AJ13" s="167"/>
      <c r="AK13" s="167"/>
      <c r="AL13" s="167"/>
      <c r="AM13" s="181"/>
      <c r="AN13" s="181"/>
      <c r="AO13" s="181"/>
      <c r="AP13" s="327"/>
      <c r="AQ13" s="327"/>
      <c r="AR13" s="292"/>
      <c r="AS13" s="293"/>
      <c r="AT13" s="293"/>
      <c r="AU13" s="293"/>
      <c r="AV13" s="293"/>
      <c r="AW13" s="294"/>
      <c r="AX13" s="304"/>
      <c r="AY13" s="304"/>
      <c r="AZ13" s="307"/>
      <c r="BA13" s="307"/>
      <c r="BB13" s="307"/>
      <c r="BC13" s="307"/>
      <c r="BD13" s="348"/>
      <c r="BE13" s="216"/>
      <c r="BF13" s="316"/>
      <c r="BG13" s="1"/>
      <c r="BH13" s="1"/>
      <c r="BI13" s="1"/>
      <c r="BJ13" s="1"/>
      <c r="BK13" s="1"/>
      <c r="BL13" s="1"/>
      <c r="BM13" s="1"/>
      <c r="BN13" s="1"/>
    </row>
    <row r="14" spans="2:67" ht="9.9499999999999993" customHeight="1" x14ac:dyDescent="0.15">
      <c r="C14" s="173"/>
      <c r="D14" s="184" t="s">
        <v>83</v>
      </c>
      <c r="E14" s="187"/>
      <c r="F14" s="188"/>
      <c r="G14" s="188"/>
      <c r="H14" s="188"/>
      <c r="I14" s="188"/>
      <c r="J14" s="191"/>
      <c r="K14" s="191"/>
      <c r="L14" s="191"/>
      <c r="M14" s="193"/>
      <c r="N14" s="191"/>
      <c r="O14" s="191"/>
      <c r="P14" s="191"/>
      <c r="Q14" s="191"/>
      <c r="R14" s="191"/>
      <c r="S14" s="230"/>
      <c r="T14" s="231"/>
      <c r="U14" s="231"/>
      <c r="V14" s="231"/>
      <c r="W14" s="231"/>
      <c r="X14" s="232"/>
      <c r="Y14" s="242" t="s">
        <v>409</v>
      </c>
      <c r="Z14" s="243"/>
      <c r="AA14" s="311" t="s">
        <v>17</v>
      </c>
      <c r="AB14" s="200" t="s">
        <v>18</v>
      </c>
      <c r="AC14" s="201"/>
      <c r="AD14" s="201"/>
      <c r="AE14" s="314"/>
      <c r="AF14" s="315"/>
      <c r="AG14" s="1"/>
      <c r="AH14" s="288"/>
      <c r="AI14" s="245"/>
      <c r="AJ14" s="246"/>
      <c r="AK14" s="246"/>
      <c r="AL14" s="246"/>
      <c r="AM14" s="319"/>
      <c r="AN14" s="319"/>
      <c r="AO14" s="319"/>
      <c r="AP14" s="317"/>
      <c r="AQ14" s="317"/>
      <c r="AR14" s="318"/>
      <c r="AS14" s="318"/>
      <c r="AT14" s="318"/>
      <c r="AU14" s="318"/>
      <c r="AV14" s="318"/>
      <c r="AW14" s="318"/>
      <c r="AX14" s="319" t="s">
        <v>410</v>
      </c>
      <c r="AY14" s="319"/>
      <c r="AZ14" s="202" t="s">
        <v>18</v>
      </c>
      <c r="BA14" s="203"/>
      <c r="BB14" s="203"/>
      <c r="BC14" s="204"/>
      <c r="BD14" s="321"/>
      <c r="BE14" s="322"/>
      <c r="BF14" s="316"/>
      <c r="BG14" s="1"/>
      <c r="BH14" s="1"/>
      <c r="BI14" s="1"/>
      <c r="BJ14" s="1"/>
      <c r="BK14" s="1"/>
      <c r="BL14" s="1"/>
      <c r="BM14" s="1"/>
      <c r="BN14" s="1"/>
    </row>
    <row r="15" spans="2:67" ht="9.9499999999999993" customHeight="1" x14ac:dyDescent="0.15">
      <c r="C15" s="173"/>
      <c r="D15" s="185"/>
      <c r="E15" s="189"/>
      <c r="F15" s="190"/>
      <c r="G15" s="190"/>
      <c r="H15" s="190"/>
      <c r="I15" s="190"/>
      <c r="J15" s="192"/>
      <c r="K15" s="192"/>
      <c r="L15" s="192"/>
      <c r="M15" s="194"/>
      <c r="N15" s="192"/>
      <c r="O15" s="192"/>
      <c r="P15" s="192"/>
      <c r="Q15" s="192"/>
      <c r="R15" s="192"/>
      <c r="S15" s="233"/>
      <c r="T15" s="234"/>
      <c r="U15" s="234"/>
      <c r="V15" s="234"/>
      <c r="W15" s="234"/>
      <c r="X15" s="235"/>
      <c r="Y15" s="244"/>
      <c r="Z15" s="244"/>
      <c r="AA15" s="312"/>
      <c r="AB15" s="217"/>
      <c r="AC15" s="217"/>
      <c r="AD15" s="218"/>
      <c r="AE15" s="258"/>
      <c r="AF15" s="259"/>
      <c r="AG15" s="1"/>
      <c r="AH15" s="288"/>
      <c r="AI15" s="247"/>
      <c r="AJ15" s="248"/>
      <c r="AK15" s="248"/>
      <c r="AL15" s="248"/>
      <c r="AM15" s="320"/>
      <c r="AN15" s="320"/>
      <c r="AO15" s="320"/>
      <c r="AP15" s="308"/>
      <c r="AQ15" s="308"/>
      <c r="AR15" s="310"/>
      <c r="AS15" s="310"/>
      <c r="AT15" s="310"/>
      <c r="AU15" s="310"/>
      <c r="AV15" s="310"/>
      <c r="AW15" s="310"/>
      <c r="AX15" s="320"/>
      <c r="AY15" s="320"/>
      <c r="AZ15" s="219"/>
      <c r="BA15" s="219"/>
      <c r="BB15" s="219"/>
      <c r="BC15" s="219"/>
      <c r="BD15" s="323"/>
      <c r="BE15" s="324"/>
      <c r="BF15" s="316"/>
      <c r="BG15" s="1"/>
      <c r="BH15" s="1"/>
      <c r="BI15" s="1"/>
      <c r="BJ15" s="1"/>
      <c r="BK15" s="1"/>
      <c r="BL15" s="1"/>
      <c r="BM15" s="1"/>
      <c r="BN15" s="1"/>
    </row>
    <row r="16" spans="2:67" ht="9.9499999999999993" customHeight="1" x14ac:dyDescent="0.15">
      <c r="C16" s="173"/>
      <c r="D16" s="185"/>
      <c r="E16" s="189"/>
      <c r="F16" s="190"/>
      <c r="G16" s="190"/>
      <c r="H16" s="190"/>
      <c r="I16" s="190"/>
      <c r="J16" s="192"/>
      <c r="K16" s="192"/>
      <c r="L16" s="192"/>
      <c r="M16" s="194"/>
      <c r="N16" s="192"/>
      <c r="O16" s="192"/>
      <c r="P16" s="192"/>
      <c r="Q16" s="192"/>
      <c r="R16" s="192"/>
      <c r="S16" s="236"/>
      <c r="T16" s="237"/>
      <c r="U16" s="237"/>
      <c r="V16" s="237"/>
      <c r="W16" s="237"/>
      <c r="X16" s="238"/>
      <c r="Y16" s="244"/>
      <c r="Z16" s="244"/>
      <c r="AA16" s="313"/>
      <c r="AB16" s="219"/>
      <c r="AC16" s="219"/>
      <c r="AD16" s="220"/>
      <c r="AE16" s="258"/>
      <c r="AF16" s="259"/>
      <c r="AG16" s="1"/>
      <c r="AH16" s="288"/>
      <c r="AI16" s="247"/>
      <c r="AJ16" s="248"/>
      <c r="AK16" s="248"/>
      <c r="AL16" s="248"/>
      <c r="AM16" s="320"/>
      <c r="AN16" s="320"/>
      <c r="AO16" s="320"/>
      <c r="AP16" s="308"/>
      <c r="AQ16" s="308"/>
      <c r="AR16" s="295"/>
      <c r="AS16" s="296"/>
      <c r="AT16" s="296"/>
      <c r="AU16" s="296"/>
      <c r="AV16" s="296"/>
      <c r="AW16" s="297"/>
      <c r="AX16" s="320"/>
      <c r="AY16" s="320"/>
      <c r="AZ16" s="250"/>
      <c r="BA16" s="250"/>
      <c r="BB16" s="250"/>
      <c r="BC16" s="250"/>
      <c r="BD16" s="323"/>
      <c r="BE16" s="324"/>
      <c r="BF16" s="316"/>
      <c r="BG16" s="1"/>
      <c r="BH16" s="1"/>
      <c r="BI16" s="1"/>
      <c r="BJ16" s="1"/>
      <c r="BK16" s="1"/>
      <c r="BL16" s="1"/>
      <c r="BM16" s="1"/>
      <c r="BN16" s="1"/>
    </row>
    <row r="17" spans="3:66" ht="9" customHeight="1" x14ac:dyDescent="0.15">
      <c r="C17" s="173"/>
      <c r="D17" s="185"/>
      <c r="E17" s="189"/>
      <c r="F17" s="190"/>
      <c r="G17" s="190"/>
      <c r="H17" s="190"/>
      <c r="I17" s="190"/>
      <c r="J17" s="192"/>
      <c r="K17" s="192"/>
      <c r="L17" s="192"/>
      <c r="M17" s="194"/>
      <c r="N17" s="192"/>
      <c r="O17" s="192"/>
      <c r="P17" s="192"/>
      <c r="Q17" s="192"/>
      <c r="R17" s="192"/>
      <c r="S17" s="239"/>
      <c r="T17" s="240"/>
      <c r="U17" s="240"/>
      <c r="V17" s="240"/>
      <c r="W17" s="240"/>
      <c r="X17" s="241"/>
      <c r="Y17" s="252" t="s">
        <v>409</v>
      </c>
      <c r="Z17" s="253"/>
      <c r="AA17" s="249" t="s">
        <v>17</v>
      </c>
      <c r="AB17" s="250"/>
      <c r="AC17" s="250"/>
      <c r="AD17" s="251"/>
      <c r="AE17" s="258"/>
      <c r="AF17" s="259"/>
      <c r="AG17" s="1"/>
      <c r="AH17" s="288"/>
      <c r="AI17" s="247"/>
      <c r="AJ17" s="248"/>
      <c r="AK17" s="248"/>
      <c r="AL17" s="248"/>
      <c r="AM17" s="320"/>
      <c r="AN17" s="320"/>
      <c r="AO17" s="320"/>
      <c r="AP17" s="308"/>
      <c r="AQ17" s="308"/>
      <c r="AR17" s="298"/>
      <c r="AS17" s="299"/>
      <c r="AT17" s="299"/>
      <c r="AU17" s="299"/>
      <c r="AV17" s="299"/>
      <c r="AW17" s="300"/>
      <c r="AX17" s="320"/>
      <c r="AY17" s="320"/>
      <c r="AZ17" s="250"/>
      <c r="BA17" s="250"/>
      <c r="BB17" s="250"/>
      <c r="BC17" s="250"/>
      <c r="BD17" s="323"/>
      <c r="BE17" s="324"/>
      <c r="BF17" s="316"/>
      <c r="BG17" s="1"/>
      <c r="BH17" s="1"/>
      <c r="BI17" s="1"/>
      <c r="BJ17" s="1"/>
      <c r="BK17" s="1"/>
      <c r="BL17" s="1"/>
      <c r="BM17" s="1"/>
      <c r="BN17" s="1"/>
    </row>
    <row r="18" spans="3:66" ht="9.9499999999999993" customHeight="1" x14ac:dyDescent="0.15">
      <c r="C18" s="173"/>
      <c r="D18" s="185"/>
      <c r="E18" s="189"/>
      <c r="F18" s="190"/>
      <c r="G18" s="190"/>
      <c r="H18" s="190"/>
      <c r="I18" s="190"/>
      <c r="J18" s="192"/>
      <c r="K18" s="192"/>
      <c r="L18" s="192"/>
      <c r="M18" s="194"/>
      <c r="N18" s="192"/>
      <c r="O18" s="192"/>
      <c r="P18" s="192"/>
      <c r="Q18" s="192"/>
      <c r="R18" s="192"/>
      <c r="S18" s="233"/>
      <c r="T18" s="234"/>
      <c r="U18" s="234"/>
      <c r="V18" s="234"/>
      <c r="W18" s="234"/>
      <c r="X18" s="235"/>
      <c r="Y18" s="254"/>
      <c r="Z18" s="255"/>
      <c r="AA18" s="249"/>
      <c r="AB18" s="250"/>
      <c r="AC18" s="250"/>
      <c r="AD18" s="251"/>
      <c r="AE18" s="258"/>
      <c r="AF18" s="259"/>
      <c r="AG18" s="1"/>
      <c r="AH18" s="288"/>
      <c r="AI18" s="247"/>
      <c r="AJ18" s="248"/>
      <c r="AK18" s="248"/>
      <c r="AL18" s="248"/>
      <c r="AM18" s="320"/>
      <c r="AN18" s="320"/>
      <c r="AO18" s="320"/>
      <c r="AP18" s="308"/>
      <c r="AQ18" s="308"/>
      <c r="AR18" s="310"/>
      <c r="AS18" s="310"/>
      <c r="AT18" s="310"/>
      <c r="AU18" s="310"/>
      <c r="AV18" s="310"/>
      <c r="AW18" s="310"/>
      <c r="AX18" s="320" t="s">
        <v>410</v>
      </c>
      <c r="AY18" s="320"/>
      <c r="AZ18" s="88"/>
      <c r="BA18" s="89"/>
      <c r="BB18" s="89"/>
      <c r="BC18" s="90"/>
      <c r="BD18" s="323"/>
      <c r="BE18" s="324"/>
      <c r="BF18" s="316"/>
      <c r="BG18" s="1"/>
      <c r="BH18" s="1"/>
      <c r="BI18" s="1"/>
      <c r="BJ18" s="1"/>
      <c r="BK18" s="1"/>
      <c r="BL18" s="1"/>
      <c r="BM18" s="1"/>
      <c r="BN18" s="1"/>
    </row>
    <row r="19" spans="3:66" ht="10.5" customHeight="1" x14ac:dyDescent="0.15">
      <c r="C19" s="173"/>
      <c r="D19" s="185"/>
      <c r="E19" s="189"/>
      <c r="F19" s="190"/>
      <c r="G19" s="190"/>
      <c r="H19" s="190"/>
      <c r="I19" s="190"/>
      <c r="J19" s="192"/>
      <c r="K19" s="192"/>
      <c r="L19" s="192"/>
      <c r="M19" s="194"/>
      <c r="N19" s="192"/>
      <c r="O19" s="192"/>
      <c r="P19" s="192"/>
      <c r="Q19" s="192"/>
      <c r="R19" s="192"/>
      <c r="S19" s="236"/>
      <c r="T19" s="237"/>
      <c r="U19" s="237"/>
      <c r="V19" s="237"/>
      <c r="W19" s="237"/>
      <c r="X19" s="238"/>
      <c r="Y19" s="256"/>
      <c r="Z19" s="257"/>
      <c r="AA19" s="249"/>
      <c r="AB19" s="250"/>
      <c r="AC19" s="250"/>
      <c r="AD19" s="251"/>
      <c r="AE19" s="258"/>
      <c r="AF19" s="259"/>
      <c r="AG19" s="1"/>
      <c r="AH19" s="288"/>
      <c r="AI19" s="247"/>
      <c r="AJ19" s="248"/>
      <c r="AK19" s="248"/>
      <c r="AL19" s="248"/>
      <c r="AM19" s="320"/>
      <c r="AN19" s="320"/>
      <c r="AO19" s="320"/>
      <c r="AP19" s="308"/>
      <c r="AQ19" s="308"/>
      <c r="AR19" s="310"/>
      <c r="AS19" s="310"/>
      <c r="AT19" s="310"/>
      <c r="AU19" s="310"/>
      <c r="AV19" s="310"/>
      <c r="AW19" s="310"/>
      <c r="AX19" s="320"/>
      <c r="AY19" s="320"/>
      <c r="AZ19" s="218"/>
      <c r="BA19" s="221"/>
      <c r="BB19" s="221"/>
      <c r="BC19" s="222"/>
      <c r="BD19" s="323"/>
      <c r="BE19" s="324"/>
      <c r="BF19" s="316"/>
      <c r="BG19" s="1"/>
      <c r="BH19" s="1"/>
      <c r="BI19" s="1"/>
      <c r="BJ19" s="1"/>
      <c r="BK19" s="1"/>
      <c r="BL19" s="1"/>
      <c r="BM19" s="1"/>
      <c r="BN19" s="1"/>
    </row>
    <row r="20" spans="3:66" ht="9.9499999999999993" customHeight="1" x14ac:dyDescent="0.15">
      <c r="C20" s="173"/>
      <c r="D20" s="185"/>
      <c r="E20" s="189"/>
      <c r="F20" s="190"/>
      <c r="G20" s="190"/>
      <c r="H20" s="190"/>
      <c r="I20" s="190"/>
      <c r="J20" s="192"/>
      <c r="K20" s="192"/>
      <c r="L20" s="192"/>
      <c r="M20" s="194"/>
      <c r="N20" s="192"/>
      <c r="O20" s="192"/>
      <c r="P20" s="192"/>
      <c r="Q20" s="192"/>
      <c r="R20" s="192"/>
      <c r="S20" s="239"/>
      <c r="T20" s="240"/>
      <c r="U20" s="240"/>
      <c r="V20" s="240"/>
      <c r="W20" s="240"/>
      <c r="X20" s="241"/>
      <c r="Y20" s="252" t="s">
        <v>409</v>
      </c>
      <c r="Z20" s="253"/>
      <c r="AA20" s="249" t="s">
        <v>17</v>
      </c>
      <c r="AB20" s="250"/>
      <c r="AC20" s="250"/>
      <c r="AD20" s="251"/>
      <c r="AE20" s="258"/>
      <c r="AF20" s="259"/>
      <c r="AG20" s="1"/>
      <c r="AH20" s="288"/>
      <c r="AI20" s="247"/>
      <c r="AJ20" s="248"/>
      <c r="AK20" s="248"/>
      <c r="AL20" s="248"/>
      <c r="AM20" s="320"/>
      <c r="AN20" s="320"/>
      <c r="AO20" s="320"/>
      <c r="AP20" s="308"/>
      <c r="AQ20" s="308"/>
      <c r="AR20" s="295"/>
      <c r="AS20" s="296"/>
      <c r="AT20" s="296"/>
      <c r="AU20" s="296"/>
      <c r="AV20" s="296"/>
      <c r="AW20" s="297"/>
      <c r="AX20" s="320"/>
      <c r="AY20" s="320"/>
      <c r="AZ20" s="218"/>
      <c r="BA20" s="221"/>
      <c r="BB20" s="221"/>
      <c r="BC20" s="222"/>
      <c r="BD20" s="323"/>
      <c r="BE20" s="324"/>
      <c r="BF20" s="316"/>
      <c r="BG20" s="1"/>
      <c r="BH20" s="1"/>
      <c r="BI20" s="1"/>
      <c r="BJ20" s="1"/>
      <c r="BK20" s="1"/>
      <c r="BL20" s="1"/>
      <c r="BM20" s="1"/>
      <c r="BN20" s="1"/>
    </row>
    <row r="21" spans="3:66" ht="9.9499999999999993" customHeight="1" thickBot="1" x14ac:dyDescent="0.2">
      <c r="C21" s="173"/>
      <c r="D21" s="185"/>
      <c r="E21" s="189"/>
      <c r="F21" s="190"/>
      <c r="G21" s="190"/>
      <c r="H21" s="190"/>
      <c r="I21" s="190"/>
      <c r="J21" s="192"/>
      <c r="K21" s="192"/>
      <c r="L21" s="192"/>
      <c r="M21" s="194"/>
      <c r="N21" s="192"/>
      <c r="O21" s="192"/>
      <c r="P21" s="192"/>
      <c r="Q21" s="192"/>
      <c r="R21" s="192"/>
      <c r="S21" s="233"/>
      <c r="T21" s="234"/>
      <c r="U21" s="234"/>
      <c r="V21" s="234"/>
      <c r="W21" s="234"/>
      <c r="X21" s="235"/>
      <c r="Y21" s="254"/>
      <c r="Z21" s="255"/>
      <c r="AA21" s="249"/>
      <c r="AB21" s="250"/>
      <c r="AC21" s="250"/>
      <c r="AD21" s="251"/>
      <c r="AE21" s="258"/>
      <c r="AF21" s="259"/>
      <c r="AG21" s="1"/>
      <c r="AH21" s="288"/>
      <c r="AI21" s="260"/>
      <c r="AJ21" s="261"/>
      <c r="AK21" s="261"/>
      <c r="AL21" s="261"/>
      <c r="AM21" s="332"/>
      <c r="AN21" s="332"/>
      <c r="AO21" s="332"/>
      <c r="AP21" s="309"/>
      <c r="AQ21" s="309"/>
      <c r="AR21" s="301"/>
      <c r="AS21" s="302"/>
      <c r="AT21" s="302"/>
      <c r="AU21" s="302"/>
      <c r="AV21" s="302"/>
      <c r="AW21" s="303"/>
      <c r="AX21" s="332"/>
      <c r="AY21" s="332"/>
      <c r="AZ21" s="223"/>
      <c r="BA21" s="221"/>
      <c r="BB21" s="221"/>
      <c r="BC21" s="222"/>
      <c r="BD21" s="333"/>
      <c r="BE21" s="334"/>
      <c r="BF21" s="316"/>
      <c r="BG21" s="1"/>
      <c r="BH21" s="1"/>
      <c r="BI21" s="1"/>
      <c r="BJ21" s="1"/>
      <c r="BK21" s="1"/>
      <c r="BL21" s="1"/>
      <c r="BM21" s="1"/>
      <c r="BN21" s="1"/>
    </row>
    <row r="22" spans="3:66" ht="12" customHeight="1" thickTop="1" x14ac:dyDescent="0.15">
      <c r="C22" s="173"/>
      <c r="D22" s="185"/>
      <c r="E22" s="189"/>
      <c r="F22" s="190"/>
      <c r="G22" s="190"/>
      <c r="H22" s="190"/>
      <c r="I22" s="190"/>
      <c r="J22" s="192"/>
      <c r="K22" s="192"/>
      <c r="L22" s="192"/>
      <c r="M22" s="194"/>
      <c r="N22" s="192"/>
      <c r="O22" s="192"/>
      <c r="P22" s="192"/>
      <c r="Q22" s="192"/>
      <c r="R22" s="192"/>
      <c r="S22" s="236"/>
      <c r="T22" s="237"/>
      <c r="U22" s="237"/>
      <c r="V22" s="237"/>
      <c r="W22" s="237"/>
      <c r="X22" s="238"/>
      <c r="Y22" s="256"/>
      <c r="Z22" s="257"/>
      <c r="AA22" s="249"/>
      <c r="AB22" s="250"/>
      <c r="AC22" s="250"/>
      <c r="AD22" s="251"/>
      <c r="AE22" s="258"/>
      <c r="AF22" s="259"/>
      <c r="AG22" s="1"/>
      <c r="AH22" s="288"/>
      <c r="AI22" s="279" t="s">
        <v>19</v>
      </c>
      <c r="AJ22" s="280"/>
      <c r="AK22" s="280"/>
      <c r="AL22" s="280"/>
      <c r="AM22" s="280"/>
      <c r="AN22" s="280"/>
      <c r="AO22" s="280"/>
      <c r="AP22" s="280"/>
      <c r="AQ22" s="280"/>
      <c r="AR22" s="280"/>
      <c r="AS22" s="280"/>
      <c r="AT22" s="280"/>
      <c r="AU22" s="280"/>
      <c r="AV22" s="280"/>
      <c r="AW22" s="280"/>
      <c r="AX22" s="280"/>
      <c r="AY22" s="280"/>
      <c r="AZ22" s="280"/>
      <c r="BA22" s="281" t="s">
        <v>20</v>
      </c>
      <c r="BB22" s="329">
        <f>簡易計算シート!L12</f>
        <v>0</v>
      </c>
      <c r="BC22" s="329"/>
      <c r="BD22" s="329"/>
      <c r="BE22" s="284" t="s">
        <v>18</v>
      </c>
      <c r="BF22" s="316"/>
      <c r="BG22" s="1"/>
      <c r="BH22" s="1"/>
      <c r="BI22" s="1"/>
      <c r="BJ22" s="1"/>
      <c r="BK22" s="1"/>
      <c r="BL22" s="1"/>
      <c r="BM22" s="1"/>
      <c r="BN22" s="1"/>
    </row>
    <row r="23" spans="3:66" ht="9.9499999999999993" customHeight="1" x14ac:dyDescent="0.15">
      <c r="C23" s="173"/>
      <c r="D23" s="185"/>
      <c r="E23" s="189"/>
      <c r="F23" s="190"/>
      <c r="G23" s="190"/>
      <c r="H23" s="190"/>
      <c r="I23" s="190"/>
      <c r="J23" s="192"/>
      <c r="K23" s="192"/>
      <c r="L23" s="192"/>
      <c r="M23" s="194"/>
      <c r="N23" s="192"/>
      <c r="O23" s="192"/>
      <c r="P23" s="192"/>
      <c r="Q23" s="192"/>
      <c r="R23" s="192"/>
      <c r="S23" s="239"/>
      <c r="T23" s="240"/>
      <c r="U23" s="240"/>
      <c r="V23" s="240"/>
      <c r="W23" s="240"/>
      <c r="X23" s="241"/>
      <c r="Y23" s="252" t="s">
        <v>409</v>
      </c>
      <c r="Z23" s="253"/>
      <c r="AA23" s="249" t="s">
        <v>17</v>
      </c>
      <c r="AB23" s="250"/>
      <c r="AC23" s="250"/>
      <c r="AD23" s="251"/>
      <c r="AE23" s="258"/>
      <c r="AF23" s="259"/>
      <c r="AG23" s="1"/>
      <c r="AH23" s="288"/>
      <c r="AI23" s="265"/>
      <c r="AJ23" s="266"/>
      <c r="AK23" s="266"/>
      <c r="AL23" s="266"/>
      <c r="AM23" s="266"/>
      <c r="AN23" s="266"/>
      <c r="AO23" s="266"/>
      <c r="AP23" s="266"/>
      <c r="AQ23" s="266"/>
      <c r="AR23" s="266"/>
      <c r="AS23" s="266"/>
      <c r="AT23" s="266"/>
      <c r="AU23" s="266"/>
      <c r="AV23" s="266"/>
      <c r="AW23" s="266"/>
      <c r="AX23" s="266"/>
      <c r="AY23" s="266"/>
      <c r="AZ23" s="266"/>
      <c r="BA23" s="282"/>
      <c r="BB23" s="330"/>
      <c r="BC23" s="330"/>
      <c r="BD23" s="330"/>
      <c r="BE23" s="285"/>
      <c r="BF23" s="316"/>
      <c r="BG23" s="1"/>
      <c r="BH23" s="1"/>
      <c r="BI23" s="1"/>
      <c r="BJ23" s="1"/>
      <c r="BK23" s="1"/>
      <c r="BL23" s="1"/>
      <c r="BM23" s="1"/>
      <c r="BN23" s="1"/>
    </row>
    <row r="24" spans="3:66" ht="9.9499999999999993" customHeight="1" thickBot="1" x14ac:dyDescent="0.2">
      <c r="C24" s="173"/>
      <c r="D24" s="185"/>
      <c r="E24" s="189"/>
      <c r="F24" s="190"/>
      <c r="G24" s="190"/>
      <c r="H24" s="190"/>
      <c r="I24" s="190"/>
      <c r="J24" s="192"/>
      <c r="K24" s="192"/>
      <c r="L24" s="192"/>
      <c r="M24" s="194"/>
      <c r="N24" s="192"/>
      <c r="O24" s="192"/>
      <c r="P24" s="192"/>
      <c r="Q24" s="192"/>
      <c r="R24" s="192"/>
      <c r="S24" s="233"/>
      <c r="T24" s="234"/>
      <c r="U24" s="234"/>
      <c r="V24" s="234"/>
      <c r="W24" s="234"/>
      <c r="X24" s="235"/>
      <c r="Y24" s="254"/>
      <c r="Z24" s="255"/>
      <c r="AA24" s="249"/>
      <c r="AB24" s="250"/>
      <c r="AC24" s="250"/>
      <c r="AD24" s="251"/>
      <c r="AE24" s="258"/>
      <c r="AF24" s="259"/>
      <c r="AG24" s="1"/>
      <c r="AH24" s="288"/>
      <c r="AI24" s="267"/>
      <c r="AJ24" s="268"/>
      <c r="AK24" s="268"/>
      <c r="AL24" s="268"/>
      <c r="AM24" s="268"/>
      <c r="AN24" s="268"/>
      <c r="AO24" s="268"/>
      <c r="AP24" s="268"/>
      <c r="AQ24" s="268"/>
      <c r="AR24" s="268"/>
      <c r="AS24" s="268"/>
      <c r="AT24" s="268"/>
      <c r="AU24" s="268"/>
      <c r="AV24" s="268"/>
      <c r="AW24" s="268"/>
      <c r="AX24" s="268"/>
      <c r="AY24" s="268"/>
      <c r="AZ24" s="268"/>
      <c r="BA24" s="283"/>
      <c r="BB24" s="331"/>
      <c r="BC24" s="331"/>
      <c r="BD24" s="331"/>
      <c r="BE24" s="286"/>
      <c r="BF24" s="316"/>
      <c r="BG24" s="1"/>
      <c r="BH24" s="1"/>
      <c r="BI24" s="1"/>
      <c r="BJ24" s="1"/>
      <c r="BK24" s="1"/>
      <c r="BL24" s="1"/>
      <c r="BM24" s="1"/>
      <c r="BN24" s="1"/>
    </row>
    <row r="25" spans="3:66" ht="9.9499999999999993" customHeight="1" thickTop="1" thickBot="1" x14ac:dyDescent="0.2">
      <c r="C25" s="173"/>
      <c r="D25" s="185"/>
      <c r="E25" s="197"/>
      <c r="F25" s="198"/>
      <c r="G25" s="198"/>
      <c r="H25" s="198"/>
      <c r="I25" s="198"/>
      <c r="J25" s="199"/>
      <c r="K25" s="199"/>
      <c r="L25" s="199"/>
      <c r="M25" s="349"/>
      <c r="N25" s="350"/>
      <c r="O25" s="350"/>
      <c r="P25" s="350"/>
      <c r="Q25" s="350"/>
      <c r="R25" s="350"/>
      <c r="S25" s="371"/>
      <c r="T25" s="372"/>
      <c r="U25" s="372"/>
      <c r="V25" s="372"/>
      <c r="W25" s="372"/>
      <c r="X25" s="373"/>
      <c r="Y25" s="351"/>
      <c r="Z25" s="352"/>
      <c r="AA25" s="269"/>
      <c r="AB25" s="270"/>
      <c r="AC25" s="270"/>
      <c r="AD25" s="271"/>
      <c r="AE25" s="353"/>
      <c r="AF25" s="354"/>
      <c r="AG25" s="1"/>
      <c r="AH25" s="288"/>
      <c r="AI25" s="265" t="s">
        <v>84</v>
      </c>
      <c r="AJ25" s="266"/>
      <c r="AK25" s="266"/>
      <c r="AL25" s="266"/>
      <c r="AM25" s="266"/>
      <c r="AN25" s="266"/>
      <c r="AO25" s="266"/>
      <c r="AP25" s="266"/>
      <c r="AQ25" s="266"/>
      <c r="AR25" s="266"/>
      <c r="AS25" s="266"/>
      <c r="AT25" s="266"/>
      <c r="AU25" s="266"/>
      <c r="AV25" s="266"/>
      <c r="AW25" s="266"/>
      <c r="AX25" s="266"/>
      <c r="AY25" s="266"/>
      <c r="AZ25" s="266"/>
      <c r="BA25" s="281" t="s">
        <v>21</v>
      </c>
      <c r="BB25" s="329">
        <f>簡易計算シート!L13</f>
        <v>0</v>
      </c>
      <c r="BC25" s="329"/>
      <c r="BD25" s="329"/>
      <c r="BE25" s="284" t="s">
        <v>18</v>
      </c>
      <c r="BF25" s="316"/>
      <c r="BG25" s="1"/>
      <c r="BH25" s="1"/>
      <c r="BI25" s="1"/>
      <c r="BJ25" s="1"/>
      <c r="BK25" s="1"/>
      <c r="BL25" s="1"/>
      <c r="BM25" s="1"/>
      <c r="BN25" s="1"/>
    </row>
    <row r="26" spans="3:66" ht="9.9499999999999993" customHeight="1" thickTop="1" x14ac:dyDescent="0.15">
      <c r="C26" s="173"/>
      <c r="D26" s="185"/>
      <c r="E26" s="397" t="s">
        <v>85</v>
      </c>
      <c r="F26" s="398"/>
      <c r="G26" s="398"/>
      <c r="H26" s="399"/>
      <c r="I26" s="403" t="s">
        <v>86</v>
      </c>
      <c r="J26" s="329">
        <f>簡易計算シート!C12</f>
        <v>0</v>
      </c>
      <c r="K26" s="329"/>
      <c r="L26" s="391" t="s">
        <v>18</v>
      </c>
      <c r="M26" s="357" t="s">
        <v>87</v>
      </c>
      <c r="N26" s="357"/>
      <c r="O26" s="357"/>
      <c r="P26" s="357"/>
      <c r="Q26" s="357"/>
      <c r="R26" s="357"/>
      <c r="S26" s="359" t="s">
        <v>88</v>
      </c>
      <c r="T26" s="355" t="s">
        <v>22</v>
      </c>
      <c r="U26" s="355"/>
      <c r="V26" s="355"/>
      <c r="W26" s="355"/>
      <c r="X26" s="14"/>
      <c r="Y26" s="378" t="s">
        <v>23</v>
      </c>
      <c r="Z26" s="119"/>
      <c r="AA26" s="379"/>
      <c r="AB26" s="381" t="s">
        <v>89</v>
      </c>
      <c r="AC26" s="383" t="s">
        <v>90</v>
      </c>
      <c r="AD26" s="383"/>
      <c r="AE26" s="383"/>
      <c r="AF26" s="384"/>
      <c r="AG26" s="1"/>
      <c r="AH26" s="288"/>
      <c r="AI26" s="265"/>
      <c r="AJ26" s="266"/>
      <c r="AK26" s="266"/>
      <c r="AL26" s="266"/>
      <c r="AM26" s="266"/>
      <c r="AN26" s="266"/>
      <c r="AO26" s="266"/>
      <c r="AP26" s="266"/>
      <c r="AQ26" s="266"/>
      <c r="AR26" s="266"/>
      <c r="AS26" s="266"/>
      <c r="AT26" s="266"/>
      <c r="AU26" s="266"/>
      <c r="AV26" s="266"/>
      <c r="AW26" s="266"/>
      <c r="AX26" s="266"/>
      <c r="AY26" s="266"/>
      <c r="AZ26" s="266"/>
      <c r="BA26" s="282"/>
      <c r="BB26" s="330"/>
      <c r="BC26" s="330"/>
      <c r="BD26" s="330"/>
      <c r="BE26" s="285"/>
      <c r="BF26" s="316"/>
      <c r="BG26" s="1"/>
      <c r="BH26" s="1"/>
      <c r="BI26" s="1"/>
      <c r="BJ26" s="1"/>
      <c r="BK26" s="1"/>
      <c r="BL26" s="1"/>
      <c r="BM26" s="1"/>
      <c r="BN26" s="1"/>
    </row>
    <row r="27" spans="3:66" ht="15" customHeight="1" thickBot="1" x14ac:dyDescent="0.2">
      <c r="C27" s="173"/>
      <c r="D27" s="185"/>
      <c r="E27" s="400"/>
      <c r="F27" s="401"/>
      <c r="G27" s="401"/>
      <c r="H27" s="402"/>
      <c r="I27" s="404"/>
      <c r="J27" s="331"/>
      <c r="K27" s="331"/>
      <c r="L27" s="392"/>
      <c r="M27" s="358"/>
      <c r="N27" s="358"/>
      <c r="O27" s="358"/>
      <c r="P27" s="358"/>
      <c r="Q27" s="358"/>
      <c r="R27" s="358"/>
      <c r="S27" s="360"/>
      <c r="T27" s="361">
        <f>ROUNDUP(IF(J26&lt;=20000,J26,IF(J26&lt;=40000,J26/2+10000,IF(J26&lt;=80000,J26/4+20000,40000))),0)</f>
        <v>0</v>
      </c>
      <c r="U27" s="361"/>
      <c r="V27" s="361"/>
      <c r="W27" s="361"/>
      <c r="X27" s="12" t="s">
        <v>18</v>
      </c>
      <c r="Y27" s="380"/>
      <c r="Z27" s="142"/>
      <c r="AA27" s="262"/>
      <c r="AB27" s="382"/>
      <c r="AC27" s="366">
        <f>IF(T29+T27&gt;40000,40000,T29+T27)</f>
        <v>0</v>
      </c>
      <c r="AD27" s="366"/>
      <c r="AE27" s="366"/>
      <c r="AF27" s="11" t="s">
        <v>18</v>
      </c>
      <c r="AG27" s="1"/>
      <c r="AH27" s="288"/>
      <c r="AI27" s="267"/>
      <c r="AJ27" s="268"/>
      <c r="AK27" s="268"/>
      <c r="AL27" s="268"/>
      <c r="AM27" s="268"/>
      <c r="AN27" s="268"/>
      <c r="AO27" s="268"/>
      <c r="AP27" s="268"/>
      <c r="AQ27" s="268"/>
      <c r="AR27" s="268"/>
      <c r="AS27" s="268"/>
      <c r="AT27" s="268"/>
      <c r="AU27" s="268"/>
      <c r="AV27" s="268"/>
      <c r="AW27" s="268"/>
      <c r="AX27" s="268"/>
      <c r="AY27" s="268"/>
      <c r="AZ27" s="268"/>
      <c r="BA27" s="283"/>
      <c r="BB27" s="331"/>
      <c r="BC27" s="331"/>
      <c r="BD27" s="331"/>
      <c r="BE27" s="286"/>
      <c r="BF27" s="316"/>
      <c r="BG27" s="1"/>
      <c r="BH27" s="1"/>
      <c r="BI27" s="1"/>
      <c r="BJ27" s="1"/>
      <c r="BK27" s="1"/>
      <c r="BL27" s="1"/>
      <c r="BM27" s="1"/>
      <c r="BN27" s="1"/>
    </row>
    <row r="28" spans="3:66" ht="10.5" customHeight="1" thickTop="1" x14ac:dyDescent="0.15">
      <c r="C28" s="173"/>
      <c r="D28" s="185"/>
      <c r="E28" s="397" t="s">
        <v>95</v>
      </c>
      <c r="F28" s="398"/>
      <c r="G28" s="398"/>
      <c r="H28" s="399"/>
      <c r="I28" s="387" t="s">
        <v>96</v>
      </c>
      <c r="J28" s="389">
        <f>簡易計算シート!C13</f>
        <v>0</v>
      </c>
      <c r="K28" s="389"/>
      <c r="L28" s="391" t="s">
        <v>18</v>
      </c>
      <c r="M28" s="357" t="s">
        <v>97</v>
      </c>
      <c r="N28" s="357"/>
      <c r="O28" s="357"/>
      <c r="P28" s="357"/>
      <c r="Q28" s="357"/>
      <c r="R28" s="357"/>
      <c r="S28" s="359" t="s">
        <v>98</v>
      </c>
      <c r="T28" s="355" t="s">
        <v>26</v>
      </c>
      <c r="U28" s="355"/>
      <c r="V28" s="355"/>
      <c r="W28" s="355"/>
      <c r="X28" s="14"/>
      <c r="Y28" s="374" t="s">
        <v>27</v>
      </c>
      <c r="Z28" s="357"/>
      <c r="AA28" s="375"/>
      <c r="AB28" s="274" t="s">
        <v>99</v>
      </c>
      <c r="AC28" s="26"/>
      <c r="AD28" s="14"/>
      <c r="AE28" s="14"/>
      <c r="AF28" s="9"/>
      <c r="AG28" s="1"/>
      <c r="AH28" s="288"/>
      <c r="AI28" s="141" t="s">
        <v>24</v>
      </c>
      <c r="AJ28" s="142"/>
      <c r="AK28" s="262"/>
      <c r="AL28" s="130" t="s">
        <v>91</v>
      </c>
      <c r="AM28" s="131"/>
      <c r="AN28" s="10"/>
      <c r="AO28" s="340" t="s">
        <v>92</v>
      </c>
      <c r="AP28" s="340"/>
      <c r="AQ28" s="340"/>
      <c r="AR28" s="340"/>
      <c r="AS28" s="340"/>
      <c r="AT28" s="341" t="s">
        <v>93</v>
      </c>
      <c r="AU28" s="343" t="s">
        <v>94</v>
      </c>
      <c r="AV28" s="343"/>
      <c r="AW28" s="343"/>
      <c r="AX28" s="343"/>
      <c r="AY28" s="343"/>
      <c r="AZ28" s="343"/>
      <c r="BA28" s="337" t="s">
        <v>25</v>
      </c>
      <c r="BB28" s="337"/>
      <c r="BC28" s="337"/>
      <c r="BD28" s="337"/>
      <c r="BE28" s="338"/>
      <c r="BF28" s="316"/>
      <c r="BG28" s="1"/>
      <c r="BH28" s="1"/>
      <c r="BI28" s="1"/>
      <c r="BJ28" s="1"/>
      <c r="BK28" s="1"/>
      <c r="BL28" s="1"/>
      <c r="BM28" s="1"/>
      <c r="BN28" s="1"/>
    </row>
    <row r="29" spans="3:66" ht="15" customHeight="1" thickBot="1" x14ac:dyDescent="0.2">
      <c r="C29" s="173"/>
      <c r="D29" s="186"/>
      <c r="E29" s="400"/>
      <c r="F29" s="401"/>
      <c r="G29" s="401"/>
      <c r="H29" s="402"/>
      <c r="I29" s="388"/>
      <c r="J29" s="390"/>
      <c r="K29" s="390"/>
      <c r="L29" s="392"/>
      <c r="M29" s="358"/>
      <c r="N29" s="358"/>
      <c r="O29" s="358"/>
      <c r="P29" s="358"/>
      <c r="Q29" s="358"/>
      <c r="R29" s="358"/>
      <c r="S29" s="360"/>
      <c r="T29" s="361">
        <f>ROUNDUP(IF(J28&lt;=25000,J28,IF(J28&lt;=50000,J28/2+12500,IF(J28&lt;=100000,J28/4+25000,50000))),0)</f>
        <v>0</v>
      </c>
      <c r="U29" s="361"/>
      <c r="V29" s="361"/>
      <c r="W29" s="361"/>
      <c r="X29" s="70" t="s">
        <v>18</v>
      </c>
      <c r="Y29" s="376"/>
      <c r="Z29" s="358"/>
      <c r="AA29" s="377"/>
      <c r="AB29" s="275"/>
      <c r="AC29" s="264">
        <f>IF(T29&gt;=40000,T29,IF(T29+T27&gt;40000,40000,T29+T27))</f>
        <v>0</v>
      </c>
      <c r="AD29" s="264"/>
      <c r="AE29" s="264"/>
      <c r="AF29" s="29" t="s">
        <v>18</v>
      </c>
      <c r="AG29" s="1"/>
      <c r="AH29" s="288"/>
      <c r="AI29" s="141"/>
      <c r="AJ29" s="142"/>
      <c r="AK29" s="262"/>
      <c r="AL29" s="133"/>
      <c r="AM29" s="134"/>
      <c r="AN29" s="345">
        <f>簡易計算シート!L16</f>
        <v>0</v>
      </c>
      <c r="AO29" s="345"/>
      <c r="AP29" s="345"/>
      <c r="AQ29" s="345"/>
      <c r="AR29" s="345"/>
      <c r="AS29" s="13" t="s">
        <v>18</v>
      </c>
      <c r="AT29" s="342"/>
      <c r="AU29" s="344"/>
      <c r="AV29" s="344"/>
      <c r="AW29" s="344"/>
      <c r="AX29" s="344"/>
      <c r="AY29" s="344"/>
      <c r="AZ29" s="344"/>
      <c r="BA29" s="339">
        <f>簡易計算シート!L17</f>
        <v>0</v>
      </c>
      <c r="BB29" s="339"/>
      <c r="BC29" s="339"/>
      <c r="BD29" s="339"/>
      <c r="BE29" s="58" t="s">
        <v>18</v>
      </c>
      <c r="BF29" s="316"/>
      <c r="BG29" s="1"/>
      <c r="BH29" s="1"/>
      <c r="BI29" s="1"/>
      <c r="BJ29" s="1"/>
      <c r="BK29" s="1"/>
      <c r="BL29" s="1"/>
      <c r="BM29" s="1"/>
      <c r="BN29" s="1"/>
    </row>
    <row r="30" spans="3:66" ht="9.9499999999999993" customHeight="1" thickTop="1" thickBot="1" x14ac:dyDescent="0.2">
      <c r="C30" s="173"/>
      <c r="D30" s="434" t="s">
        <v>100</v>
      </c>
      <c r="E30" s="437"/>
      <c r="F30" s="437"/>
      <c r="G30" s="437"/>
      <c r="H30" s="437"/>
      <c r="I30" s="423"/>
      <c r="J30" s="425"/>
      <c r="K30" s="425"/>
      <c r="L30" s="425"/>
      <c r="M30" s="426"/>
      <c r="N30" s="426"/>
      <c r="O30" s="426"/>
      <c r="P30" s="426"/>
      <c r="Q30" s="426"/>
      <c r="R30" s="426"/>
      <c r="S30" s="406"/>
      <c r="T30" s="407"/>
      <c r="U30" s="407"/>
      <c r="V30" s="407"/>
      <c r="W30" s="407"/>
      <c r="X30" s="408"/>
      <c r="Y30" s="82"/>
      <c r="Z30" s="83"/>
      <c r="AA30" s="385" t="s">
        <v>17</v>
      </c>
      <c r="AB30" s="95"/>
      <c r="AC30" s="96"/>
      <c r="AD30" s="97" t="s">
        <v>18</v>
      </c>
      <c r="AE30" s="362"/>
      <c r="AF30" s="363"/>
      <c r="AG30" s="1"/>
      <c r="AH30" s="288"/>
      <c r="AI30" s="141"/>
      <c r="AJ30" s="142"/>
      <c r="AK30" s="262"/>
      <c r="AL30" s="133"/>
      <c r="AM30" s="134"/>
      <c r="AN30" s="6"/>
      <c r="AO30" s="15"/>
      <c r="AP30" s="15"/>
      <c r="AQ30" s="16"/>
      <c r="AR30" s="4"/>
      <c r="AS30" s="4"/>
      <c r="AT30" s="4"/>
      <c r="AU30" s="344"/>
      <c r="AV30" s="344"/>
      <c r="AW30" s="344"/>
      <c r="AX30" s="344"/>
      <c r="AY30" s="344"/>
      <c r="AZ30" s="344"/>
      <c r="BA30" s="4"/>
      <c r="BB30" s="4"/>
      <c r="BC30" s="17"/>
      <c r="BD30" s="13"/>
      <c r="BE30" s="56"/>
      <c r="BF30" s="316"/>
      <c r="BG30" s="1"/>
      <c r="BH30" s="1"/>
      <c r="BI30" s="1"/>
      <c r="BJ30" s="1"/>
      <c r="BK30" s="1"/>
      <c r="BL30" s="1"/>
      <c r="BM30" s="1"/>
      <c r="BN30" s="1"/>
    </row>
    <row r="31" spans="3:66" ht="9.9499999999999993" customHeight="1" x14ac:dyDescent="0.15">
      <c r="C31" s="173"/>
      <c r="D31" s="435"/>
      <c r="E31" s="393"/>
      <c r="F31" s="393"/>
      <c r="G31" s="393"/>
      <c r="H31" s="393"/>
      <c r="I31" s="394"/>
      <c r="J31" s="192"/>
      <c r="K31" s="192"/>
      <c r="L31" s="192"/>
      <c r="M31" s="427"/>
      <c r="N31" s="427"/>
      <c r="O31" s="427"/>
      <c r="P31" s="427"/>
      <c r="Q31" s="427"/>
      <c r="R31" s="427"/>
      <c r="S31" s="409"/>
      <c r="T31" s="410"/>
      <c r="U31" s="410"/>
      <c r="V31" s="410"/>
      <c r="W31" s="410"/>
      <c r="X31" s="411"/>
      <c r="Y31" s="82"/>
      <c r="Z31" s="83"/>
      <c r="AA31" s="386"/>
      <c r="AB31" s="218"/>
      <c r="AC31" s="221"/>
      <c r="AD31" s="222"/>
      <c r="AE31" s="364"/>
      <c r="AF31" s="365"/>
      <c r="AG31" s="1"/>
      <c r="AH31" s="288"/>
      <c r="AI31" s="141"/>
      <c r="AJ31" s="142"/>
      <c r="AK31" s="262"/>
      <c r="AL31" s="1"/>
      <c r="AM31" s="1"/>
      <c r="AN31" s="1"/>
      <c r="AO31" s="1"/>
      <c r="AP31" s="1"/>
      <c r="AQ31" s="1"/>
      <c r="AR31" s="1"/>
      <c r="AS31" s="1"/>
      <c r="AT31" s="1"/>
      <c r="AU31" s="1"/>
      <c r="AV31" s="1"/>
      <c r="AW31" s="1"/>
      <c r="AX31" s="1"/>
      <c r="AY31" s="1"/>
      <c r="AZ31" s="276" t="s">
        <v>29</v>
      </c>
      <c r="BA31" s="277"/>
      <c r="BB31" s="277"/>
      <c r="BC31" s="277"/>
      <c r="BD31" s="277"/>
      <c r="BE31" s="278"/>
      <c r="BF31" s="316"/>
      <c r="BG31" s="1"/>
      <c r="BH31" s="1"/>
      <c r="BI31" s="1"/>
      <c r="BJ31" s="1"/>
      <c r="BK31" s="1"/>
      <c r="BL31" s="1"/>
      <c r="BM31" s="1"/>
      <c r="BN31" s="1"/>
    </row>
    <row r="32" spans="3:66" ht="9" customHeight="1" x14ac:dyDescent="0.15">
      <c r="C32" s="173"/>
      <c r="D32" s="435"/>
      <c r="E32" s="393"/>
      <c r="F32" s="393"/>
      <c r="G32" s="393"/>
      <c r="H32" s="393"/>
      <c r="I32" s="394"/>
      <c r="J32" s="192"/>
      <c r="K32" s="192"/>
      <c r="L32" s="192"/>
      <c r="M32" s="427"/>
      <c r="N32" s="427"/>
      <c r="O32" s="427"/>
      <c r="P32" s="427"/>
      <c r="Q32" s="427"/>
      <c r="R32" s="427"/>
      <c r="S32" s="412"/>
      <c r="T32" s="413"/>
      <c r="U32" s="413"/>
      <c r="V32" s="413"/>
      <c r="W32" s="413"/>
      <c r="X32" s="414"/>
      <c r="Y32" s="84"/>
      <c r="Z32" s="85"/>
      <c r="AA32" s="386"/>
      <c r="AB32" s="220"/>
      <c r="AC32" s="272"/>
      <c r="AD32" s="273"/>
      <c r="AE32" s="364"/>
      <c r="AF32" s="365"/>
      <c r="AG32" s="1"/>
      <c r="AH32" s="59"/>
      <c r="AI32" s="141"/>
      <c r="AJ32" s="142"/>
      <c r="AK32" s="262"/>
      <c r="AL32" s="6"/>
      <c r="AM32" s="6"/>
      <c r="AN32" s="6"/>
      <c r="AO32" s="18"/>
      <c r="AP32" s="18"/>
      <c r="AQ32" s="4"/>
      <c r="AR32" s="4"/>
      <c r="AS32" s="4"/>
      <c r="AT32" s="4"/>
      <c r="AU32" s="1"/>
      <c r="AV32" s="1"/>
      <c r="AW32" s="1"/>
      <c r="AX32" s="1"/>
      <c r="AY32" s="60" t="s">
        <v>101</v>
      </c>
      <c r="AZ32" s="19"/>
      <c r="BA32" s="335">
        <f>簡易計算シート!L18</f>
        <v>0</v>
      </c>
      <c r="BB32" s="335"/>
      <c r="BC32" s="335"/>
      <c r="BD32" s="335"/>
      <c r="BE32" s="56"/>
      <c r="BF32" s="316"/>
      <c r="BG32" s="1"/>
      <c r="BH32" s="1"/>
      <c r="BI32" s="1"/>
      <c r="BJ32" s="1"/>
      <c r="BK32" s="1"/>
      <c r="BL32" s="1"/>
      <c r="BM32" s="1"/>
      <c r="BN32" s="1"/>
    </row>
    <row r="33" spans="3:66" ht="15" customHeight="1" x14ac:dyDescent="0.15">
      <c r="C33" s="173"/>
      <c r="D33" s="435"/>
      <c r="E33" s="394"/>
      <c r="F33" s="405"/>
      <c r="G33" s="405"/>
      <c r="H33" s="405"/>
      <c r="I33" s="405"/>
      <c r="J33" s="192"/>
      <c r="K33" s="192"/>
      <c r="L33" s="192"/>
      <c r="M33" s="427"/>
      <c r="N33" s="427"/>
      <c r="O33" s="427"/>
      <c r="P33" s="427"/>
      <c r="Q33" s="427"/>
      <c r="R33" s="427"/>
      <c r="S33" s="415"/>
      <c r="T33" s="416"/>
      <c r="U33" s="416"/>
      <c r="V33" s="416"/>
      <c r="W33" s="416"/>
      <c r="X33" s="417"/>
      <c r="Y33" s="86"/>
      <c r="Z33" s="87"/>
      <c r="AA33" s="386" t="s">
        <v>17</v>
      </c>
      <c r="AB33" s="250"/>
      <c r="AC33" s="250"/>
      <c r="AD33" s="250"/>
      <c r="AE33" s="364"/>
      <c r="AF33" s="365"/>
      <c r="AG33" s="1"/>
      <c r="AH33" s="61"/>
      <c r="AI33" s="166"/>
      <c r="AJ33" s="167"/>
      <c r="AK33" s="263"/>
      <c r="AL33" s="62"/>
      <c r="AM33" s="62"/>
      <c r="AN33" s="62"/>
      <c r="AO33" s="63"/>
      <c r="AP33" s="63"/>
      <c r="AQ33" s="64"/>
      <c r="AR33" s="64"/>
      <c r="AS33" s="64"/>
      <c r="AT33" s="64"/>
      <c r="AU33" s="25"/>
      <c r="AV33" s="25"/>
      <c r="AW33" s="25"/>
      <c r="AX33" s="25"/>
      <c r="AY33" s="25"/>
      <c r="AZ33" s="65"/>
      <c r="BA33" s="336"/>
      <c r="BB33" s="336"/>
      <c r="BC33" s="336"/>
      <c r="BD33" s="336"/>
      <c r="BE33" s="66" t="s">
        <v>18</v>
      </c>
      <c r="BF33" s="316"/>
      <c r="BG33" s="1"/>
      <c r="BH33" s="1"/>
      <c r="BI33" s="1"/>
      <c r="BJ33" s="1"/>
      <c r="BK33" s="1"/>
      <c r="BL33" s="1"/>
      <c r="BM33" s="1"/>
      <c r="BN33" s="1"/>
    </row>
    <row r="34" spans="3:66" ht="7.5" customHeight="1" x14ac:dyDescent="0.15">
      <c r="C34" s="173"/>
      <c r="D34" s="435"/>
      <c r="E34" s="394"/>
      <c r="F34" s="405"/>
      <c r="G34" s="405"/>
      <c r="H34" s="405"/>
      <c r="I34" s="405"/>
      <c r="J34" s="192"/>
      <c r="K34" s="192"/>
      <c r="L34" s="192"/>
      <c r="M34" s="427"/>
      <c r="N34" s="427"/>
      <c r="O34" s="427"/>
      <c r="P34" s="427"/>
      <c r="Q34" s="427"/>
      <c r="R34" s="427"/>
      <c r="S34" s="409"/>
      <c r="T34" s="410"/>
      <c r="U34" s="410"/>
      <c r="V34" s="410"/>
      <c r="W34" s="410"/>
      <c r="X34" s="411"/>
      <c r="Y34" s="82"/>
      <c r="Z34" s="83"/>
      <c r="AA34" s="386"/>
      <c r="AB34" s="250"/>
      <c r="AC34" s="250"/>
      <c r="AD34" s="250"/>
      <c r="AE34" s="364"/>
      <c r="AF34" s="365"/>
      <c r="AG34" s="1"/>
      <c r="AH34" s="20"/>
      <c r="AI34" s="20"/>
      <c r="AJ34" s="6"/>
      <c r="AK34" s="6"/>
      <c r="AL34" s="6"/>
      <c r="AM34" s="6"/>
      <c r="AN34" s="6"/>
      <c r="AO34" s="3"/>
      <c r="AP34" s="3"/>
      <c r="AQ34" s="4"/>
      <c r="AR34" s="4"/>
      <c r="AS34" s="4"/>
      <c r="AT34" s="4"/>
      <c r="AU34" s="1"/>
      <c r="AV34" s="1"/>
      <c r="AW34" s="1"/>
      <c r="AX34" s="1"/>
      <c r="AY34" s="1"/>
      <c r="AZ34" s="1"/>
      <c r="BA34" s="1"/>
      <c r="BB34" s="1"/>
      <c r="BC34" s="1"/>
      <c r="BD34" s="1"/>
      <c r="BE34" s="1"/>
      <c r="BF34" s="316"/>
      <c r="BG34" s="1"/>
      <c r="BH34" s="1"/>
      <c r="BI34" s="1"/>
      <c r="BJ34" s="1"/>
      <c r="BK34" s="1"/>
      <c r="BL34" s="1"/>
      <c r="BM34" s="1"/>
      <c r="BN34" s="1"/>
    </row>
    <row r="35" spans="3:66" ht="4.7" customHeight="1" x14ac:dyDescent="0.15">
      <c r="C35" s="173"/>
      <c r="D35" s="435"/>
      <c r="E35" s="394"/>
      <c r="F35" s="405"/>
      <c r="G35" s="405"/>
      <c r="H35" s="405"/>
      <c r="I35" s="405"/>
      <c r="J35" s="192"/>
      <c r="K35" s="192"/>
      <c r="L35" s="192"/>
      <c r="M35" s="427"/>
      <c r="N35" s="427"/>
      <c r="O35" s="427"/>
      <c r="P35" s="427"/>
      <c r="Q35" s="427"/>
      <c r="R35" s="427"/>
      <c r="S35" s="412"/>
      <c r="T35" s="413"/>
      <c r="U35" s="413"/>
      <c r="V35" s="413"/>
      <c r="W35" s="413"/>
      <c r="X35" s="414"/>
      <c r="Y35" s="84"/>
      <c r="Z35" s="85"/>
      <c r="AA35" s="386"/>
      <c r="AB35" s="250"/>
      <c r="AC35" s="250"/>
      <c r="AD35" s="250"/>
      <c r="AE35" s="364"/>
      <c r="AF35" s="365"/>
      <c r="AG35" s="1"/>
      <c r="AH35" s="31"/>
      <c r="AI35" s="20"/>
      <c r="AJ35" s="6"/>
      <c r="AK35" s="6"/>
      <c r="AL35" s="6"/>
      <c r="AM35" s="6"/>
      <c r="AN35" s="6"/>
      <c r="AO35" s="3"/>
      <c r="AP35" s="3"/>
      <c r="AQ35" s="4"/>
      <c r="AR35" s="4"/>
      <c r="AS35" s="4"/>
      <c r="AT35" s="4"/>
      <c r="AU35" s="1"/>
      <c r="AV35" s="1"/>
      <c r="AW35" s="1"/>
      <c r="AX35" s="1"/>
      <c r="AY35" s="1"/>
      <c r="AZ35" s="1"/>
      <c r="BA35" s="1"/>
      <c r="BB35" s="1"/>
      <c r="BC35" s="1"/>
      <c r="BD35" s="1"/>
      <c r="BE35" s="1"/>
      <c r="BF35" s="316"/>
      <c r="BG35" s="1"/>
      <c r="BH35" s="1"/>
      <c r="BI35" s="1"/>
      <c r="BJ35" s="1"/>
      <c r="BK35" s="1"/>
      <c r="BL35" s="1"/>
      <c r="BM35" s="1"/>
      <c r="BN35" s="1"/>
    </row>
    <row r="36" spans="3:66" ht="12.75" customHeight="1" x14ac:dyDescent="0.15">
      <c r="C36" s="173"/>
      <c r="D36" s="435"/>
      <c r="E36" s="393"/>
      <c r="F36" s="393"/>
      <c r="G36" s="393"/>
      <c r="H36" s="393"/>
      <c r="I36" s="394"/>
      <c r="J36" s="192"/>
      <c r="K36" s="192"/>
      <c r="L36" s="192"/>
      <c r="M36" s="195"/>
      <c r="N36" s="195"/>
      <c r="O36" s="195"/>
      <c r="P36" s="195"/>
      <c r="Q36" s="195"/>
      <c r="R36" s="195"/>
      <c r="S36" s="415"/>
      <c r="T36" s="416"/>
      <c r="U36" s="416"/>
      <c r="V36" s="416"/>
      <c r="W36" s="416"/>
      <c r="X36" s="417"/>
      <c r="Y36" s="86"/>
      <c r="Z36" s="87"/>
      <c r="AA36" s="386" t="s">
        <v>17</v>
      </c>
      <c r="AB36" s="250"/>
      <c r="AC36" s="250"/>
      <c r="AD36" s="250"/>
      <c r="AE36" s="367"/>
      <c r="AF36" s="368"/>
      <c r="AG36" s="1"/>
      <c r="AH36" s="456" t="s">
        <v>122</v>
      </c>
      <c r="AI36" s="130" t="s">
        <v>30</v>
      </c>
      <c r="AJ36" s="131"/>
      <c r="AK36" s="131"/>
      <c r="AL36" s="131"/>
      <c r="AM36" s="460" t="s">
        <v>31</v>
      </c>
      <c r="AN36" s="460"/>
      <c r="AO36" s="460"/>
      <c r="AP36" s="460"/>
      <c r="AQ36" s="460"/>
      <c r="AR36" s="460"/>
      <c r="AS36" s="466" t="s">
        <v>32</v>
      </c>
      <c r="AT36" s="466"/>
      <c r="AU36" s="466"/>
      <c r="AV36" s="466"/>
      <c r="AW36" s="466"/>
      <c r="AX36" s="466"/>
      <c r="AY36" s="466"/>
      <c r="AZ36" s="466"/>
      <c r="BA36" s="438" t="s">
        <v>102</v>
      </c>
      <c r="BB36" s="438"/>
      <c r="BC36" s="438"/>
      <c r="BD36" s="438"/>
      <c r="BE36" s="439"/>
      <c r="BF36" s="316"/>
      <c r="BG36" s="1"/>
      <c r="BH36" s="1"/>
      <c r="BI36" s="1"/>
      <c r="BJ36" s="1"/>
      <c r="BK36" s="1"/>
      <c r="BL36" s="1"/>
      <c r="BM36" s="1"/>
      <c r="BN36" s="1"/>
    </row>
    <row r="37" spans="3:66" ht="12.75" customHeight="1" thickBot="1" x14ac:dyDescent="0.2">
      <c r="C37" s="173"/>
      <c r="D37" s="435"/>
      <c r="E37" s="395"/>
      <c r="F37" s="395"/>
      <c r="G37" s="395"/>
      <c r="H37" s="395"/>
      <c r="I37" s="396"/>
      <c r="J37" s="199"/>
      <c r="K37" s="199"/>
      <c r="L37" s="199"/>
      <c r="M37" s="196"/>
      <c r="N37" s="196"/>
      <c r="O37" s="196"/>
      <c r="P37" s="196"/>
      <c r="Q37" s="196"/>
      <c r="R37" s="196"/>
      <c r="S37" s="430"/>
      <c r="T37" s="431"/>
      <c r="U37" s="431"/>
      <c r="V37" s="431"/>
      <c r="W37" s="431"/>
      <c r="X37" s="432"/>
      <c r="Y37" s="82"/>
      <c r="Z37" s="83"/>
      <c r="AA37" s="421"/>
      <c r="AB37" s="422"/>
      <c r="AC37" s="422"/>
      <c r="AD37" s="422"/>
      <c r="AE37" s="369"/>
      <c r="AF37" s="370"/>
      <c r="AG37" s="1"/>
      <c r="AH37" s="457"/>
      <c r="AI37" s="133"/>
      <c r="AJ37" s="134"/>
      <c r="AK37" s="134"/>
      <c r="AL37" s="134"/>
      <c r="AM37" s="461"/>
      <c r="AN37" s="461"/>
      <c r="AO37" s="461"/>
      <c r="AP37" s="461"/>
      <c r="AQ37" s="461"/>
      <c r="AR37" s="461"/>
      <c r="AS37" s="442" t="s">
        <v>34</v>
      </c>
      <c r="AT37" s="442"/>
      <c r="AU37" s="442"/>
      <c r="AV37" s="442"/>
      <c r="AW37" s="442"/>
      <c r="AX37" s="443" t="s">
        <v>35</v>
      </c>
      <c r="AY37" s="443"/>
      <c r="AZ37" s="443"/>
      <c r="BA37" s="440"/>
      <c r="BB37" s="440"/>
      <c r="BC37" s="440"/>
      <c r="BD37" s="440"/>
      <c r="BE37" s="441"/>
      <c r="BF37" s="316"/>
      <c r="BG37" s="1"/>
      <c r="BH37" s="1"/>
      <c r="BI37" s="1"/>
      <c r="BJ37" s="1"/>
      <c r="BK37" s="1"/>
      <c r="BL37" s="1"/>
      <c r="BM37" s="1"/>
      <c r="BN37" s="1"/>
    </row>
    <row r="38" spans="3:66" ht="12.75" customHeight="1" thickTop="1" x14ac:dyDescent="0.15">
      <c r="C38" s="173"/>
      <c r="D38" s="435"/>
      <c r="E38" s="397" t="s">
        <v>36</v>
      </c>
      <c r="F38" s="398"/>
      <c r="G38" s="398"/>
      <c r="H38" s="399"/>
      <c r="I38" s="419" t="s">
        <v>103</v>
      </c>
      <c r="J38" s="389">
        <f>SUM(AB31:AD37)</f>
        <v>0</v>
      </c>
      <c r="K38" s="389"/>
      <c r="L38" s="391" t="s">
        <v>18</v>
      </c>
      <c r="M38" s="21"/>
      <c r="N38" s="21"/>
      <c r="O38" s="21"/>
      <c r="P38" s="21"/>
      <c r="Q38" s="21"/>
      <c r="R38" s="21"/>
      <c r="S38" s="21"/>
      <c r="T38" s="22"/>
      <c r="U38" s="22"/>
      <c r="V38" s="525" t="s">
        <v>104</v>
      </c>
      <c r="W38" s="357"/>
      <c r="X38" s="357"/>
      <c r="Y38" s="357"/>
      <c r="Z38" s="357"/>
      <c r="AA38" s="357"/>
      <c r="AB38" s="274" t="s">
        <v>105</v>
      </c>
      <c r="AC38" s="355" t="s">
        <v>22</v>
      </c>
      <c r="AD38" s="355"/>
      <c r="AE38" s="355"/>
      <c r="AF38" s="356"/>
      <c r="AG38" s="1"/>
      <c r="AH38" s="458"/>
      <c r="AI38" s="444"/>
      <c r="AJ38" s="445"/>
      <c r="AK38" s="445"/>
      <c r="AL38" s="446"/>
      <c r="AM38" s="319"/>
      <c r="AN38" s="319"/>
      <c r="AO38" s="319"/>
      <c r="AP38" s="319"/>
      <c r="AQ38" s="319"/>
      <c r="AR38" s="319"/>
      <c r="AS38" s="318"/>
      <c r="AT38" s="318"/>
      <c r="AU38" s="318"/>
      <c r="AV38" s="318"/>
      <c r="AW38" s="318"/>
      <c r="AX38" s="318"/>
      <c r="AY38" s="318"/>
      <c r="AZ38" s="450"/>
      <c r="BA38" s="452"/>
      <c r="BB38" s="453"/>
      <c r="BC38" s="453"/>
      <c r="BD38" s="453"/>
      <c r="BE38" s="50" t="s">
        <v>18</v>
      </c>
      <c r="BF38" s="316"/>
      <c r="BG38" s="1"/>
      <c r="BH38" s="1"/>
      <c r="BI38" s="1"/>
      <c r="BJ38" s="1"/>
      <c r="BK38" s="1"/>
      <c r="BL38" s="1"/>
      <c r="BM38" s="1"/>
      <c r="BN38" s="1"/>
    </row>
    <row r="39" spans="3:66" ht="14.25" customHeight="1" thickBot="1" x14ac:dyDescent="0.2">
      <c r="C39" s="173"/>
      <c r="D39" s="436"/>
      <c r="E39" s="400"/>
      <c r="F39" s="401"/>
      <c r="G39" s="401"/>
      <c r="H39" s="402"/>
      <c r="I39" s="420"/>
      <c r="J39" s="390"/>
      <c r="K39" s="390"/>
      <c r="L39" s="392"/>
      <c r="M39" s="23"/>
      <c r="N39" s="23"/>
      <c r="O39" s="23"/>
      <c r="P39" s="23"/>
      <c r="Q39" s="23"/>
      <c r="R39" s="23"/>
      <c r="S39" s="23"/>
      <c r="T39" s="24"/>
      <c r="U39" s="24"/>
      <c r="V39" s="526"/>
      <c r="W39" s="358"/>
      <c r="X39" s="358"/>
      <c r="Y39" s="358"/>
      <c r="Z39" s="358"/>
      <c r="AA39" s="358"/>
      <c r="AB39" s="275"/>
      <c r="AC39" s="524">
        <f>ROUNDUP(IF(J38&lt;=20000,J38,IF(J38&lt;=40000,J38/2+10000,IF(J38&lt;=80000,J38/4+20000,40000))),0)</f>
        <v>0</v>
      </c>
      <c r="AD39" s="524"/>
      <c r="AE39" s="524"/>
      <c r="AF39" s="29" t="s">
        <v>18</v>
      </c>
      <c r="AG39" s="1"/>
      <c r="AH39" s="458"/>
      <c r="AI39" s="447"/>
      <c r="AJ39" s="448"/>
      <c r="AK39" s="448"/>
      <c r="AL39" s="449"/>
      <c r="AM39" s="320"/>
      <c r="AN39" s="320"/>
      <c r="AO39" s="320"/>
      <c r="AP39" s="320"/>
      <c r="AQ39" s="320"/>
      <c r="AR39" s="320"/>
      <c r="AS39" s="310"/>
      <c r="AT39" s="310"/>
      <c r="AU39" s="310"/>
      <c r="AV39" s="310"/>
      <c r="AW39" s="310"/>
      <c r="AX39" s="310"/>
      <c r="AY39" s="310"/>
      <c r="AZ39" s="451"/>
      <c r="BA39" s="454"/>
      <c r="BB39" s="455"/>
      <c r="BC39" s="455"/>
      <c r="BD39" s="455"/>
      <c r="BE39" s="51"/>
      <c r="BF39" s="316"/>
      <c r="BG39" s="1"/>
      <c r="BH39" s="1"/>
      <c r="BI39" s="1"/>
      <c r="BJ39" s="1"/>
      <c r="BK39" s="1"/>
      <c r="BL39" s="1"/>
      <c r="BM39" s="1"/>
      <c r="BN39" s="1"/>
    </row>
    <row r="40" spans="3:66" ht="11.25" customHeight="1" thickTop="1" x14ac:dyDescent="0.15">
      <c r="C40" s="173"/>
      <c r="D40" s="184" t="s">
        <v>106</v>
      </c>
      <c r="E40" s="423"/>
      <c r="F40" s="424"/>
      <c r="G40" s="424"/>
      <c r="H40" s="424"/>
      <c r="I40" s="424"/>
      <c r="J40" s="425"/>
      <c r="K40" s="425"/>
      <c r="L40" s="425"/>
      <c r="M40" s="426"/>
      <c r="N40" s="426"/>
      <c r="O40" s="433"/>
      <c r="P40" s="433"/>
      <c r="Q40" s="433"/>
      <c r="R40" s="433"/>
      <c r="S40" s="482"/>
      <c r="T40" s="483"/>
      <c r="U40" s="483"/>
      <c r="V40" s="483"/>
      <c r="W40" s="483"/>
      <c r="X40" s="484"/>
      <c r="Y40" s="478" t="s">
        <v>409</v>
      </c>
      <c r="Z40" s="478"/>
      <c r="AA40" s="428" t="s">
        <v>17</v>
      </c>
      <c r="AB40" s="200" t="s">
        <v>18</v>
      </c>
      <c r="AC40" s="201"/>
      <c r="AD40" s="467"/>
      <c r="AE40" s="471"/>
      <c r="AF40" s="472"/>
      <c r="AG40" s="1"/>
      <c r="AH40" s="458"/>
      <c r="AI40" s="444"/>
      <c r="AJ40" s="445"/>
      <c r="AK40" s="445"/>
      <c r="AL40" s="446"/>
      <c r="AM40" s="320"/>
      <c r="AN40" s="320"/>
      <c r="AO40" s="320"/>
      <c r="AP40" s="320"/>
      <c r="AQ40" s="320"/>
      <c r="AR40" s="320"/>
      <c r="AS40" s="462"/>
      <c r="AT40" s="462"/>
      <c r="AU40" s="462"/>
      <c r="AV40" s="462"/>
      <c r="AW40" s="462"/>
      <c r="AX40" s="310"/>
      <c r="AY40" s="310"/>
      <c r="AZ40" s="451"/>
      <c r="BA40" s="452"/>
      <c r="BB40" s="453"/>
      <c r="BC40" s="453"/>
      <c r="BD40" s="453"/>
      <c r="BE40" s="52"/>
      <c r="BF40" s="316"/>
      <c r="BG40" s="1"/>
      <c r="BH40" s="1"/>
      <c r="BI40" s="1"/>
      <c r="BJ40" s="1"/>
      <c r="BK40" s="1"/>
      <c r="BL40" s="1"/>
      <c r="BM40" s="1"/>
      <c r="BN40" s="1"/>
    </row>
    <row r="41" spans="3:66" ht="14.25" customHeight="1" thickBot="1" x14ac:dyDescent="0.2">
      <c r="C41" s="173"/>
      <c r="D41" s="185"/>
      <c r="E41" s="394"/>
      <c r="F41" s="405"/>
      <c r="G41" s="405"/>
      <c r="H41" s="405"/>
      <c r="I41" s="405"/>
      <c r="J41" s="192"/>
      <c r="K41" s="192"/>
      <c r="L41" s="192"/>
      <c r="M41" s="427"/>
      <c r="N41" s="427"/>
      <c r="O41" s="195"/>
      <c r="P41" s="195"/>
      <c r="Q41" s="195"/>
      <c r="R41" s="195"/>
      <c r="S41" s="80" t="s">
        <v>149</v>
      </c>
      <c r="T41" s="69"/>
      <c r="U41" s="485"/>
      <c r="V41" s="485"/>
      <c r="W41" s="485"/>
      <c r="X41" s="486"/>
      <c r="Y41" s="195"/>
      <c r="Z41" s="195"/>
      <c r="AA41" s="429"/>
      <c r="AB41" s="418"/>
      <c r="AC41" s="418"/>
      <c r="AD41" s="418"/>
      <c r="AE41" s="473"/>
      <c r="AF41" s="259"/>
      <c r="AG41" s="1"/>
      <c r="AH41" s="458"/>
      <c r="AI41" s="447"/>
      <c r="AJ41" s="448"/>
      <c r="AK41" s="448"/>
      <c r="AL41" s="449"/>
      <c r="AM41" s="332"/>
      <c r="AN41" s="332"/>
      <c r="AO41" s="332"/>
      <c r="AP41" s="332"/>
      <c r="AQ41" s="332"/>
      <c r="AR41" s="332"/>
      <c r="AS41" s="463"/>
      <c r="AT41" s="463"/>
      <c r="AU41" s="463"/>
      <c r="AV41" s="463"/>
      <c r="AW41" s="463"/>
      <c r="AX41" s="464"/>
      <c r="AY41" s="464"/>
      <c r="AZ41" s="465"/>
      <c r="BA41" s="454"/>
      <c r="BB41" s="455"/>
      <c r="BC41" s="455"/>
      <c r="BD41" s="455"/>
      <c r="BE41" s="51"/>
      <c r="BF41" s="316"/>
      <c r="BG41" s="1"/>
      <c r="BH41" s="1"/>
      <c r="BI41" s="1"/>
      <c r="BJ41" s="1"/>
      <c r="BK41" s="1"/>
      <c r="BL41" s="1"/>
      <c r="BM41" s="1"/>
      <c r="BN41" s="1"/>
    </row>
    <row r="42" spans="3:66" ht="11.25" customHeight="1" thickTop="1" x14ac:dyDescent="0.15">
      <c r="C42" s="173"/>
      <c r="D42" s="185"/>
      <c r="E42" s="394"/>
      <c r="F42" s="405"/>
      <c r="G42" s="405"/>
      <c r="H42" s="405"/>
      <c r="I42" s="405"/>
      <c r="J42" s="192"/>
      <c r="K42" s="192"/>
      <c r="L42" s="192"/>
      <c r="M42" s="427"/>
      <c r="N42" s="427"/>
      <c r="O42" s="195"/>
      <c r="P42" s="195"/>
      <c r="Q42" s="195"/>
      <c r="R42" s="195"/>
      <c r="S42" s="224"/>
      <c r="T42" s="225"/>
      <c r="U42" s="225"/>
      <c r="V42" s="225"/>
      <c r="W42" s="225"/>
      <c r="X42" s="226"/>
      <c r="Y42" s="195" t="s">
        <v>409</v>
      </c>
      <c r="Z42" s="195"/>
      <c r="AA42" s="429" t="s">
        <v>17</v>
      </c>
      <c r="AB42" s="512"/>
      <c r="AC42" s="512"/>
      <c r="AD42" s="512"/>
      <c r="AE42" s="473"/>
      <c r="AF42" s="259"/>
      <c r="AG42" s="1"/>
      <c r="AH42" s="457"/>
      <c r="AI42" s="468" t="s">
        <v>38</v>
      </c>
      <c r="AJ42" s="468"/>
      <c r="AK42" s="468"/>
      <c r="AL42" s="468"/>
      <c r="AM42" s="469"/>
      <c r="AN42" s="469"/>
      <c r="AO42" s="469"/>
      <c r="AP42" s="469"/>
      <c r="AQ42" s="469"/>
      <c r="AR42" s="469"/>
      <c r="AS42" s="469"/>
      <c r="AT42" s="469"/>
      <c r="AU42" s="469"/>
      <c r="AV42" s="469"/>
      <c r="AW42" s="469"/>
      <c r="AX42" s="469"/>
      <c r="AY42" s="469"/>
      <c r="AZ42" s="470"/>
      <c r="BA42" s="517">
        <f>SUM(BA38:BD41)</f>
        <v>0</v>
      </c>
      <c r="BB42" s="518"/>
      <c r="BC42" s="518"/>
      <c r="BD42" s="518"/>
      <c r="BE42" s="52"/>
      <c r="BF42" s="316"/>
      <c r="BG42" s="1"/>
      <c r="BH42" s="1"/>
      <c r="BI42" s="1"/>
      <c r="BJ42" s="1"/>
      <c r="BK42" s="1"/>
      <c r="BL42" s="1"/>
      <c r="BM42" s="1"/>
      <c r="BN42" s="1"/>
    </row>
    <row r="43" spans="3:66" ht="14.25" customHeight="1" thickBot="1" x14ac:dyDescent="0.2">
      <c r="C43" s="173"/>
      <c r="D43" s="185"/>
      <c r="E43" s="394"/>
      <c r="F43" s="405"/>
      <c r="G43" s="405"/>
      <c r="H43" s="405"/>
      <c r="I43" s="405"/>
      <c r="J43" s="192"/>
      <c r="K43" s="192"/>
      <c r="L43" s="192"/>
      <c r="M43" s="427"/>
      <c r="N43" s="427"/>
      <c r="O43" s="195"/>
      <c r="P43" s="195"/>
      <c r="Q43" s="195"/>
      <c r="R43" s="195"/>
      <c r="S43" s="80" t="s">
        <v>149</v>
      </c>
      <c r="T43" s="69"/>
      <c r="U43" s="474"/>
      <c r="V43" s="474"/>
      <c r="W43" s="474"/>
      <c r="X43" s="475"/>
      <c r="Y43" s="195"/>
      <c r="Z43" s="195"/>
      <c r="AA43" s="429"/>
      <c r="AB43" s="512"/>
      <c r="AC43" s="512"/>
      <c r="AD43" s="512"/>
      <c r="AE43" s="473"/>
      <c r="AF43" s="259"/>
      <c r="AG43" s="1"/>
      <c r="AH43" s="459"/>
      <c r="AI43" s="469"/>
      <c r="AJ43" s="469"/>
      <c r="AK43" s="469"/>
      <c r="AL43" s="469"/>
      <c r="AM43" s="469"/>
      <c r="AN43" s="469"/>
      <c r="AO43" s="469"/>
      <c r="AP43" s="469"/>
      <c r="AQ43" s="469"/>
      <c r="AR43" s="469"/>
      <c r="AS43" s="469"/>
      <c r="AT43" s="469"/>
      <c r="AU43" s="469"/>
      <c r="AV43" s="469"/>
      <c r="AW43" s="469"/>
      <c r="AX43" s="469"/>
      <c r="AY43" s="469"/>
      <c r="AZ43" s="470"/>
      <c r="BA43" s="519"/>
      <c r="BB43" s="520"/>
      <c r="BC43" s="520"/>
      <c r="BD43" s="520"/>
      <c r="BE43" s="105" t="s">
        <v>18</v>
      </c>
      <c r="BF43" s="316"/>
      <c r="BG43" s="1"/>
      <c r="BH43" s="1"/>
      <c r="BI43" s="1"/>
      <c r="BJ43" s="1"/>
      <c r="BK43" s="1"/>
      <c r="BL43" s="1"/>
      <c r="BM43" s="1"/>
      <c r="BN43" s="1"/>
    </row>
    <row r="44" spans="3:66" ht="11.25" customHeight="1" thickTop="1" x14ac:dyDescent="0.15">
      <c r="C44" s="173"/>
      <c r="D44" s="185"/>
      <c r="E44" s="394"/>
      <c r="F44" s="405"/>
      <c r="G44" s="405"/>
      <c r="H44" s="405"/>
      <c r="I44" s="405"/>
      <c r="J44" s="192"/>
      <c r="K44" s="192"/>
      <c r="L44" s="192"/>
      <c r="M44" s="427"/>
      <c r="N44" s="427"/>
      <c r="O44" s="195"/>
      <c r="P44" s="195"/>
      <c r="Q44" s="195"/>
      <c r="R44" s="195"/>
      <c r="S44" s="224"/>
      <c r="T44" s="225"/>
      <c r="U44" s="225"/>
      <c r="V44" s="225"/>
      <c r="W44" s="225"/>
      <c r="X44" s="226"/>
      <c r="Y44" s="195" t="s">
        <v>409</v>
      </c>
      <c r="Z44" s="195"/>
      <c r="AA44" s="429" t="s">
        <v>17</v>
      </c>
      <c r="AB44" s="512"/>
      <c r="AC44" s="512"/>
      <c r="AD44" s="512"/>
      <c r="AE44" s="473"/>
      <c r="AF44" s="259"/>
      <c r="AG44" s="1"/>
      <c r="AH44" s="32"/>
      <c r="AI44" s="49"/>
      <c r="AJ44" s="49"/>
      <c r="AK44" s="49"/>
      <c r="AL44" s="49"/>
      <c r="AM44" s="49"/>
      <c r="AN44" s="49"/>
      <c r="AO44" s="49"/>
      <c r="AP44" s="49"/>
      <c r="AQ44" s="49"/>
      <c r="AR44" s="49"/>
      <c r="AS44" s="49"/>
      <c r="AT44" s="49"/>
      <c r="AU44" s="49"/>
      <c r="AV44" s="49"/>
      <c r="AW44" s="49"/>
      <c r="AX44" s="49"/>
      <c r="AY44" s="49"/>
      <c r="AZ44" s="49"/>
      <c r="BA44" s="33"/>
      <c r="BB44" s="33"/>
      <c r="BC44" s="33"/>
      <c r="BD44" s="33"/>
      <c r="BE44" s="104"/>
      <c r="BF44" s="316"/>
      <c r="BG44" s="1"/>
      <c r="BH44" s="1"/>
      <c r="BI44" s="1"/>
      <c r="BJ44" s="1"/>
      <c r="BK44" s="1"/>
      <c r="BL44" s="1"/>
      <c r="BM44" s="1"/>
      <c r="BN44" s="1"/>
    </row>
    <row r="45" spans="3:66" ht="14.25" customHeight="1" thickBot="1" x14ac:dyDescent="0.2">
      <c r="C45" s="173"/>
      <c r="D45" s="185"/>
      <c r="E45" s="396"/>
      <c r="F45" s="481"/>
      <c r="G45" s="481"/>
      <c r="H45" s="481"/>
      <c r="I45" s="481"/>
      <c r="J45" s="199"/>
      <c r="K45" s="199"/>
      <c r="L45" s="199"/>
      <c r="M45" s="521"/>
      <c r="N45" s="521"/>
      <c r="O45" s="496"/>
      <c r="P45" s="496"/>
      <c r="Q45" s="496"/>
      <c r="R45" s="496"/>
      <c r="S45" s="81" t="s">
        <v>149</v>
      </c>
      <c r="T45" s="27"/>
      <c r="U45" s="476"/>
      <c r="V45" s="476"/>
      <c r="W45" s="476"/>
      <c r="X45" s="477"/>
      <c r="Y45" s="496"/>
      <c r="Z45" s="496"/>
      <c r="AA45" s="511"/>
      <c r="AB45" s="513"/>
      <c r="AC45" s="513"/>
      <c r="AD45" s="513"/>
      <c r="AE45" s="490"/>
      <c r="AF45" s="354"/>
      <c r="AG45" s="1"/>
      <c r="AH45" s="492" t="s">
        <v>123</v>
      </c>
      <c r="AI45" s="514" t="s">
        <v>39</v>
      </c>
      <c r="AJ45" s="514"/>
      <c r="AK45" s="514"/>
      <c r="AL45" s="514"/>
      <c r="AM45" s="514"/>
      <c r="AN45" s="514"/>
      <c r="AO45" s="514"/>
      <c r="AP45" s="514"/>
      <c r="AQ45" s="514"/>
      <c r="AR45" s="514"/>
      <c r="AS45" s="514"/>
      <c r="AT45" s="514"/>
      <c r="AU45" s="514"/>
      <c r="AV45" s="514"/>
      <c r="AW45" s="514"/>
      <c r="AX45" s="514"/>
      <c r="AY45" s="514"/>
      <c r="AZ45" s="514"/>
      <c r="BA45" s="438" t="s">
        <v>40</v>
      </c>
      <c r="BB45" s="438"/>
      <c r="BC45" s="438"/>
      <c r="BD45" s="438"/>
      <c r="BE45" s="439"/>
      <c r="BF45" s="316"/>
      <c r="BG45" s="1"/>
      <c r="BH45" s="1"/>
      <c r="BI45" s="1"/>
      <c r="BJ45" s="1"/>
      <c r="BK45" s="1"/>
      <c r="BL45" s="1"/>
      <c r="BM45" s="1"/>
      <c r="BN45" s="1"/>
    </row>
    <row r="46" spans="3:66" ht="8.25" customHeight="1" thickTop="1" x14ac:dyDescent="0.15">
      <c r="C46" s="173"/>
      <c r="D46" s="185"/>
      <c r="E46" s="397" t="s">
        <v>85</v>
      </c>
      <c r="F46" s="398"/>
      <c r="G46" s="398"/>
      <c r="H46" s="399"/>
      <c r="I46" s="403" t="s">
        <v>107</v>
      </c>
      <c r="J46" s="329">
        <f>簡易計算シート!G12</f>
        <v>0</v>
      </c>
      <c r="K46" s="329"/>
      <c r="L46" s="391" t="s">
        <v>18</v>
      </c>
      <c r="M46" s="357" t="s">
        <v>108</v>
      </c>
      <c r="N46" s="357"/>
      <c r="O46" s="357"/>
      <c r="P46" s="357"/>
      <c r="Q46" s="357"/>
      <c r="R46" s="357"/>
      <c r="S46" s="359" t="s">
        <v>109</v>
      </c>
      <c r="T46" s="355" t="s">
        <v>22</v>
      </c>
      <c r="U46" s="355"/>
      <c r="V46" s="355"/>
      <c r="W46" s="355"/>
      <c r="X46" s="355"/>
      <c r="Y46" s="378" t="s">
        <v>41</v>
      </c>
      <c r="Z46" s="119"/>
      <c r="AA46" s="119"/>
      <c r="AB46" s="274" t="s">
        <v>110</v>
      </c>
      <c r="AC46" s="355" t="s">
        <v>22</v>
      </c>
      <c r="AD46" s="355"/>
      <c r="AE46" s="355"/>
      <c r="AF46" s="356"/>
      <c r="AG46" s="1"/>
      <c r="AH46" s="493"/>
      <c r="AI46" s="442"/>
      <c r="AJ46" s="442"/>
      <c r="AK46" s="442"/>
      <c r="AL46" s="442"/>
      <c r="AM46" s="442"/>
      <c r="AN46" s="442"/>
      <c r="AO46" s="442"/>
      <c r="AP46" s="442"/>
      <c r="AQ46" s="442"/>
      <c r="AR46" s="442"/>
      <c r="AS46" s="442"/>
      <c r="AT46" s="442"/>
      <c r="AU46" s="442"/>
      <c r="AV46" s="442"/>
      <c r="AW46" s="442"/>
      <c r="AX46" s="442"/>
      <c r="AY46" s="442"/>
      <c r="AZ46" s="442"/>
      <c r="BA46" s="522"/>
      <c r="BB46" s="522"/>
      <c r="BC46" s="522"/>
      <c r="BD46" s="522"/>
      <c r="BE46" s="523"/>
      <c r="BF46" s="316"/>
      <c r="BG46" s="1"/>
      <c r="BH46" s="1"/>
      <c r="BI46" s="1"/>
      <c r="BJ46" s="1"/>
      <c r="BK46" s="1"/>
      <c r="BL46" s="1"/>
      <c r="BM46" s="1"/>
      <c r="BN46" s="1"/>
    </row>
    <row r="47" spans="3:66" ht="11.25" customHeight="1" x14ac:dyDescent="0.15">
      <c r="C47" s="173"/>
      <c r="D47" s="185"/>
      <c r="E47" s="566"/>
      <c r="F47" s="502"/>
      <c r="G47" s="502"/>
      <c r="H47" s="567"/>
      <c r="I47" s="500"/>
      <c r="J47" s="330"/>
      <c r="K47" s="330"/>
      <c r="L47" s="501"/>
      <c r="M47" s="502"/>
      <c r="N47" s="502"/>
      <c r="O47" s="502"/>
      <c r="P47" s="502"/>
      <c r="Q47" s="502"/>
      <c r="R47" s="502"/>
      <c r="S47" s="503"/>
      <c r="T47" s="504"/>
      <c r="U47" s="504"/>
      <c r="V47" s="504"/>
      <c r="W47" s="504"/>
      <c r="X47" s="504"/>
      <c r="Y47" s="380"/>
      <c r="Z47" s="142"/>
      <c r="AA47" s="142"/>
      <c r="AB47" s="495"/>
      <c r="AC47" s="504"/>
      <c r="AD47" s="504"/>
      <c r="AE47" s="504"/>
      <c r="AF47" s="515"/>
      <c r="AG47" s="1"/>
      <c r="AH47" s="493"/>
      <c r="AI47" s="72"/>
      <c r="AJ47" s="516" t="s">
        <v>42</v>
      </c>
      <c r="AK47" s="516"/>
      <c r="AL47" s="516"/>
      <c r="AM47" s="516"/>
      <c r="AN47" s="516"/>
      <c r="AO47" s="516"/>
      <c r="AP47" s="516"/>
      <c r="AQ47" s="516"/>
      <c r="AR47" s="516"/>
      <c r="AS47" s="516"/>
      <c r="AT47" s="516"/>
      <c r="AU47" s="516"/>
      <c r="AV47" s="516"/>
      <c r="AW47" s="516"/>
      <c r="AX47" s="516"/>
      <c r="AY47" s="516"/>
      <c r="AZ47" s="73"/>
      <c r="BA47" s="491"/>
      <c r="BB47" s="491"/>
      <c r="BC47" s="491"/>
      <c r="BD47" s="491"/>
      <c r="BE47" s="509" t="s">
        <v>18</v>
      </c>
      <c r="BF47" s="316"/>
      <c r="BG47" s="1"/>
      <c r="BH47" s="1"/>
      <c r="BI47" s="1"/>
      <c r="BJ47" s="1"/>
      <c r="BK47" s="1"/>
      <c r="BL47" s="1"/>
      <c r="BM47" s="1"/>
      <c r="BN47" s="1"/>
    </row>
    <row r="48" spans="3:66" ht="15" customHeight="1" thickBot="1" x14ac:dyDescent="0.2">
      <c r="C48" s="173"/>
      <c r="D48" s="185"/>
      <c r="E48" s="400"/>
      <c r="F48" s="401"/>
      <c r="G48" s="401"/>
      <c r="H48" s="402"/>
      <c r="I48" s="404"/>
      <c r="J48" s="331"/>
      <c r="K48" s="331"/>
      <c r="L48" s="392"/>
      <c r="M48" s="358"/>
      <c r="N48" s="358"/>
      <c r="O48" s="358"/>
      <c r="P48" s="358"/>
      <c r="Q48" s="358"/>
      <c r="R48" s="358"/>
      <c r="S48" s="360"/>
      <c r="T48" s="361">
        <f>ROUNDUP(IF(J46&lt;=20000,J46,IF(J46&lt;=40000,J46/2+10000,IF(J46&lt;=80000,J46/4+20000,40000))),0)</f>
        <v>0</v>
      </c>
      <c r="U48" s="361"/>
      <c r="V48" s="361"/>
      <c r="W48" s="361"/>
      <c r="X48" s="99" t="s">
        <v>18</v>
      </c>
      <c r="Y48" s="380"/>
      <c r="Z48" s="142"/>
      <c r="AA48" s="142"/>
      <c r="AB48" s="495"/>
      <c r="AC48" s="366">
        <f>IF(T50+T48&gt;40000,40000,T50+T48)</f>
        <v>0</v>
      </c>
      <c r="AD48" s="366"/>
      <c r="AE48" s="366"/>
      <c r="AF48" s="11" t="s">
        <v>18</v>
      </c>
      <c r="AG48" s="1"/>
      <c r="AH48" s="493"/>
      <c r="AI48" s="74"/>
      <c r="AJ48" s="487"/>
      <c r="AK48" s="487"/>
      <c r="AL48" s="487"/>
      <c r="AM48" s="487"/>
      <c r="AN48" s="487"/>
      <c r="AO48" s="487"/>
      <c r="AP48" s="487"/>
      <c r="AQ48" s="487"/>
      <c r="AR48" s="487"/>
      <c r="AS48" s="487"/>
      <c r="AT48" s="487"/>
      <c r="AU48" s="487"/>
      <c r="AV48" s="487"/>
      <c r="AW48" s="487"/>
      <c r="AX48" s="487"/>
      <c r="AY48" s="487"/>
      <c r="AZ48" s="75"/>
      <c r="BA48" s="488"/>
      <c r="BB48" s="488"/>
      <c r="BC48" s="488"/>
      <c r="BD48" s="488"/>
      <c r="BE48" s="510"/>
      <c r="BF48" s="316"/>
      <c r="BG48" s="1"/>
      <c r="BH48" s="1"/>
      <c r="BI48" s="1"/>
      <c r="BJ48" s="1"/>
      <c r="BK48" s="1"/>
      <c r="BL48" s="1"/>
      <c r="BM48" s="1"/>
      <c r="BN48" s="1"/>
    </row>
    <row r="49" spans="3:66" ht="11.25" customHeight="1" thickTop="1" x14ac:dyDescent="0.15">
      <c r="C49" s="173"/>
      <c r="D49" s="185"/>
      <c r="E49" s="397" t="s">
        <v>95</v>
      </c>
      <c r="F49" s="398"/>
      <c r="G49" s="398"/>
      <c r="H49" s="399"/>
      <c r="I49" s="403" t="s">
        <v>111</v>
      </c>
      <c r="J49" s="389">
        <f>簡易計算シート!G13</f>
        <v>0</v>
      </c>
      <c r="K49" s="389"/>
      <c r="L49" s="391" t="s">
        <v>18</v>
      </c>
      <c r="M49" s="357" t="s">
        <v>112</v>
      </c>
      <c r="N49" s="357"/>
      <c r="O49" s="357"/>
      <c r="P49" s="357"/>
      <c r="Q49" s="357"/>
      <c r="R49" s="357"/>
      <c r="S49" s="359" t="s">
        <v>113</v>
      </c>
      <c r="T49" s="355" t="s">
        <v>26</v>
      </c>
      <c r="U49" s="355"/>
      <c r="V49" s="355"/>
      <c r="W49" s="355"/>
      <c r="X49" s="355"/>
      <c r="Y49" s="374" t="s">
        <v>43</v>
      </c>
      <c r="Z49" s="357"/>
      <c r="AA49" s="357"/>
      <c r="AB49" s="274" t="s">
        <v>114</v>
      </c>
      <c r="AC49" s="26"/>
      <c r="AD49" s="26"/>
      <c r="AE49" s="14"/>
      <c r="AF49" s="9"/>
      <c r="AG49" s="1"/>
      <c r="AH49" s="493"/>
      <c r="AI49" s="76"/>
      <c r="AJ49" s="487" t="s">
        <v>115</v>
      </c>
      <c r="AK49" s="487"/>
      <c r="AL49" s="487"/>
      <c r="AM49" s="487"/>
      <c r="AN49" s="487"/>
      <c r="AO49" s="487"/>
      <c r="AP49" s="487"/>
      <c r="AQ49" s="487"/>
      <c r="AR49" s="487"/>
      <c r="AS49" s="487"/>
      <c r="AT49" s="487"/>
      <c r="AU49" s="487"/>
      <c r="AV49" s="487"/>
      <c r="AW49" s="487"/>
      <c r="AX49" s="487"/>
      <c r="AY49" s="487"/>
      <c r="AZ49" s="77"/>
      <c r="BA49" s="488"/>
      <c r="BB49" s="488"/>
      <c r="BC49" s="488"/>
      <c r="BD49" s="488"/>
      <c r="BE49" s="54"/>
      <c r="BF49" s="316"/>
      <c r="BG49" s="1"/>
      <c r="BH49" s="1"/>
      <c r="BI49" s="1"/>
      <c r="BJ49" s="1"/>
      <c r="BK49" s="1"/>
      <c r="BL49" s="1"/>
      <c r="BM49" s="1"/>
      <c r="BN49" s="1"/>
    </row>
    <row r="50" spans="3:66" ht="15" customHeight="1" thickBot="1" x14ac:dyDescent="0.2">
      <c r="C50" s="173"/>
      <c r="D50" s="185"/>
      <c r="E50" s="400"/>
      <c r="F50" s="401"/>
      <c r="G50" s="401"/>
      <c r="H50" s="402"/>
      <c r="I50" s="404"/>
      <c r="J50" s="390"/>
      <c r="K50" s="390"/>
      <c r="L50" s="392"/>
      <c r="M50" s="502"/>
      <c r="N50" s="502"/>
      <c r="O50" s="502"/>
      <c r="P50" s="502"/>
      <c r="Q50" s="502"/>
      <c r="R50" s="502"/>
      <c r="S50" s="360"/>
      <c r="T50" s="489">
        <f>ROUNDUP(IF(J49&lt;=25000,J49,IF(J49&lt;=50000,J49/2+12500,IF(J49&lt;=100000,J49/4+25000,50000))),0)</f>
        <v>0</v>
      </c>
      <c r="U50" s="489"/>
      <c r="V50" s="489"/>
      <c r="W50" s="489"/>
      <c r="X50" s="94" t="s">
        <v>18</v>
      </c>
      <c r="Y50" s="376"/>
      <c r="Z50" s="358"/>
      <c r="AA50" s="358"/>
      <c r="AB50" s="275"/>
      <c r="AC50" s="264">
        <f>IF(T50&gt;=40000,T50,IF(T50+T48&gt;40000,40000,T50+T48))</f>
        <v>0</v>
      </c>
      <c r="AD50" s="264"/>
      <c r="AE50" s="264"/>
      <c r="AF50" s="29" t="s">
        <v>18</v>
      </c>
      <c r="AG50" s="1"/>
      <c r="AH50" s="493"/>
      <c r="AI50" s="74"/>
      <c r="AJ50" s="487"/>
      <c r="AK50" s="487"/>
      <c r="AL50" s="487"/>
      <c r="AM50" s="487"/>
      <c r="AN50" s="487"/>
      <c r="AO50" s="487"/>
      <c r="AP50" s="487"/>
      <c r="AQ50" s="487"/>
      <c r="AR50" s="487"/>
      <c r="AS50" s="487"/>
      <c r="AT50" s="487"/>
      <c r="AU50" s="487"/>
      <c r="AV50" s="487"/>
      <c r="AW50" s="487"/>
      <c r="AX50" s="487"/>
      <c r="AY50" s="487"/>
      <c r="AZ50" s="75"/>
      <c r="BA50" s="488"/>
      <c r="BB50" s="488"/>
      <c r="BC50" s="488"/>
      <c r="BD50" s="488"/>
      <c r="BE50" s="55"/>
      <c r="BF50" s="316"/>
      <c r="BG50" s="1"/>
      <c r="BH50" s="1"/>
      <c r="BI50" s="1"/>
      <c r="BJ50" s="1"/>
      <c r="BK50" s="1"/>
      <c r="BL50" s="1"/>
      <c r="BM50" s="1"/>
      <c r="BN50" s="1"/>
    </row>
    <row r="51" spans="3:66" ht="11.25" customHeight="1" thickTop="1" x14ac:dyDescent="0.15">
      <c r="C51" s="173"/>
      <c r="D51" s="546" t="s">
        <v>44</v>
      </c>
      <c r="E51" s="547"/>
      <c r="F51" s="547"/>
      <c r="G51" s="547"/>
      <c r="H51" s="547"/>
      <c r="I51" s="547"/>
      <c r="J51" s="547"/>
      <c r="K51" s="547"/>
      <c r="L51" s="547"/>
      <c r="M51" s="548"/>
      <c r="N51" s="548"/>
      <c r="O51" s="549"/>
      <c r="P51" s="550" t="s">
        <v>45</v>
      </c>
      <c r="Q51" s="551"/>
      <c r="R51" s="551"/>
      <c r="S51" s="551"/>
      <c r="T51" s="551"/>
      <c r="U51" s="551"/>
      <c r="V51" s="551"/>
      <c r="W51" s="551"/>
      <c r="X51" s="551"/>
      <c r="Y51" s="552"/>
      <c r="Z51" s="552"/>
      <c r="AA51" s="553"/>
      <c r="AB51" s="554" t="s">
        <v>116</v>
      </c>
      <c r="AC51" s="555"/>
      <c r="AD51" s="555"/>
      <c r="AE51" s="555"/>
      <c r="AF51" s="556"/>
      <c r="AG51" s="1"/>
      <c r="AH51" s="493"/>
      <c r="AI51" s="76"/>
      <c r="AJ51" s="487" t="s">
        <v>117</v>
      </c>
      <c r="AK51" s="487"/>
      <c r="AL51" s="487"/>
      <c r="AM51" s="487"/>
      <c r="AN51" s="487"/>
      <c r="AO51" s="487"/>
      <c r="AP51" s="487"/>
      <c r="AQ51" s="487"/>
      <c r="AR51" s="487"/>
      <c r="AS51" s="487"/>
      <c r="AT51" s="487"/>
      <c r="AU51" s="487"/>
      <c r="AV51" s="487"/>
      <c r="AW51" s="487"/>
      <c r="AX51" s="487"/>
      <c r="AY51" s="487"/>
      <c r="AZ51" s="77"/>
      <c r="BA51" s="488"/>
      <c r="BB51" s="488"/>
      <c r="BC51" s="488"/>
      <c r="BD51" s="488"/>
      <c r="BE51" s="54"/>
      <c r="BF51" s="316"/>
      <c r="BG51" s="1"/>
      <c r="BH51" s="1"/>
      <c r="BI51" s="1"/>
      <c r="BJ51" s="1"/>
      <c r="BK51" s="1"/>
      <c r="BL51" s="1"/>
      <c r="BM51" s="1"/>
      <c r="BN51" s="1"/>
    </row>
    <row r="52" spans="3:66" ht="11.25" customHeight="1" x14ac:dyDescent="0.15">
      <c r="C52" s="173"/>
      <c r="D52" s="505" t="s">
        <v>46</v>
      </c>
      <c r="E52" s="506"/>
      <c r="F52" s="506"/>
      <c r="G52" s="506"/>
      <c r="H52" s="506"/>
      <c r="I52" s="506"/>
      <c r="J52" s="507" t="s">
        <v>47</v>
      </c>
      <c r="K52" s="507"/>
      <c r="L52" s="507"/>
      <c r="M52" s="507"/>
      <c r="N52" s="507"/>
      <c r="O52" s="508"/>
      <c r="P52" s="505" t="s">
        <v>48</v>
      </c>
      <c r="Q52" s="506"/>
      <c r="R52" s="506"/>
      <c r="S52" s="506"/>
      <c r="T52" s="506"/>
      <c r="U52" s="506"/>
      <c r="V52" s="507" t="s">
        <v>47</v>
      </c>
      <c r="W52" s="507"/>
      <c r="X52" s="507"/>
      <c r="Y52" s="507"/>
      <c r="Z52" s="507"/>
      <c r="AA52" s="508"/>
      <c r="AB52" s="557"/>
      <c r="AC52" s="558"/>
      <c r="AD52" s="558"/>
      <c r="AE52" s="558"/>
      <c r="AF52" s="559"/>
      <c r="AG52" s="1"/>
      <c r="AH52" s="493"/>
      <c r="AI52" s="74"/>
      <c r="AJ52" s="487"/>
      <c r="AK52" s="487"/>
      <c r="AL52" s="487"/>
      <c r="AM52" s="487"/>
      <c r="AN52" s="487"/>
      <c r="AO52" s="487"/>
      <c r="AP52" s="487"/>
      <c r="AQ52" s="487"/>
      <c r="AR52" s="487"/>
      <c r="AS52" s="487"/>
      <c r="AT52" s="487"/>
      <c r="AU52" s="487"/>
      <c r="AV52" s="487"/>
      <c r="AW52" s="487"/>
      <c r="AX52" s="487"/>
      <c r="AY52" s="487"/>
      <c r="AZ52" s="75"/>
      <c r="BA52" s="488"/>
      <c r="BB52" s="488"/>
      <c r="BC52" s="488"/>
      <c r="BD52" s="488"/>
      <c r="BE52" s="55"/>
      <c r="BF52" s="316"/>
      <c r="BG52" s="1"/>
      <c r="BH52" s="1"/>
      <c r="BI52" s="1"/>
      <c r="BJ52" s="1"/>
      <c r="BK52" s="1"/>
      <c r="BL52" s="1"/>
      <c r="BM52" s="1"/>
      <c r="BN52" s="1"/>
    </row>
    <row r="53" spans="3:66" ht="11.25" customHeight="1" x14ac:dyDescent="0.15">
      <c r="C53" s="173"/>
      <c r="D53" s="499" t="s">
        <v>49</v>
      </c>
      <c r="E53" s="479"/>
      <c r="F53" s="479"/>
      <c r="G53" s="479"/>
      <c r="H53" s="479"/>
      <c r="I53" s="479"/>
      <c r="J53" s="479" t="s">
        <v>50</v>
      </c>
      <c r="K53" s="479"/>
      <c r="L53" s="479"/>
      <c r="M53" s="479"/>
      <c r="N53" s="479"/>
      <c r="O53" s="480"/>
      <c r="P53" s="499" t="s">
        <v>51</v>
      </c>
      <c r="Q53" s="479"/>
      <c r="R53" s="479"/>
      <c r="S53" s="479"/>
      <c r="T53" s="479"/>
      <c r="U53" s="479"/>
      <c r="V53" s="479" t="s">
        <v>52</v>
      </c>
      <c r="W53" s="479"/>
      <c r="X53" s="479"/>
      <c r="Y53" s="479"/>
      <c r="Z53" s="479"/>
      <c r="AA53" s="480"/>
      <c r="AB53" s="557"/>
      <c r="AC53" s="558"/>
      <c r="AD53" s="558"/>
      <c r="AE53" s="558"/>
      <c r="AF53" s="559"/>
      <c r="AG53" s="1"/>
      <c r="AH53" s="493"/>
      <c r="AI53" s="76"/>
      <c r="AJ53" s="487" t="s">
        <v>53</v>
      </c>
      <c r="AK53" s="487"/>
      <c r="AL53" s="487"/>
      <c r="AM53" s="487"/>
      <c r="AN53" s="487"/>
      <c r="AO53" s="487"/>
      <c r="AP53" s="487"/>
      <c r="AQ53" s="487"/>
      <c r="AR53" s="487"/>
      <c r="AS53" s="487"/>
      <c r="AT53" s="487"/>
      <c r="AU53" s="487"/>
      <c r="AV53" s="487"/>
      <c r="AW53" s="487"/>
      <c r="AX53" s="487"/>
      <c r="AY53" s="487"/>
      <c r="AZ53" s="77"/>
      <c r="BA53" s="488"/>
      <c r="BB53" s="488"/>
      <c r="BC53" s="488"/>
      <c r="BD53" s="488"/>
      <c r="BE53" s="54"/>
      <c r="BF53" s="316"/>
      <c r="BG53" s="1"/>
      <c r="BH53" s="1"/>
      <c r="BI53" s="1"/>
      <c r="BJ53" s="1"/>
      <c r="BK53" s="1"/>
      <c r="BL53" s="1"/>
      <c r="BM53" s="1"/>
      <c r="BN53" s="1"/>
    </row>
    <row r="54" spans="3:66" ht="11.25" customHeight="1" thickBot="1" x14ac:dyDescent="0.2">
      <c r="C54" s="173"/>
      <c r="D54" s="499" t="s">
        <v>54</v>
      </c>
      <c r="E54" s="479"/>
      <c r="F54" s="479"/>
      <c r="G54" s="479"/>
      <c r="H54" s="479"/>
      <c r="I54" s="479"/>
      <c r="J54" s="479" t="s">
        <v>118</v>
      </c>
      <c r="K54" s="479"/>
      <c r="L54" s="479"/>
      <c r="M54" s="479"/>
      <c r="N54" s="479"/>
      <c r="O54" s="480"/>
      <c r="P54" s="499" t="s">
        <v>55</v>
      </c>
      <c r="Q54" s="479"/>
      <c r="R54" s="479"/>
      <c r="S54" s="479"/>
      <c r="T54" s="479"/>
      <c r="U54" s="479"/>
      <c r="V54" s="479" t="s">
        <v>119</v>
      </c>
      <c r="W54" s="479"/>
      <c r="X54" s="479"/>
      <c r="Y54" s="479"/>
      <c r="Z54" s="479"/>
      <c r="AA54" s="480"/>
      <c r="AB54" s="562">
        <f>IF(SUM(AC29,AC39,AC50)&gt;120000,120000,SUM(AC29,AC39,AC50))</f>
        <v>0</v>
      </c>
      <c r="AC54" s="563"/>
      <c r="AD54" s="563"/>
      <c r="AE54" s="563"/>
      <c r="AF54" s="56"/>
      <c r="AG54" s="1"/>
      <c r="AH54" s="493"/>
      <c r="AI54" s="78"/>
      <c r="AJ54" s="560"/>
      <c r="AK54" s="560"/>
      <c r="AL54" s="560"/>
      <c r="AM54" s="560"/>
      <c r="AN54" s="560"/>
      <c r="AO54" s="560"/>
      <c r="AP54" s="560"/>
      <c r="AQ54" s="560"/>
      <c r="AR54" s="560"/>
      <c r="AS54" s="560"/>
      <c r="AT54" s="560"/>
      <c r="AU54" s="560"/>
      <c r="AV54" s="560"/>
      <c r="AW54" s="560"/>
      <c r="AX54" s="560"/>
      <c r="AY54" s="560"/>
      <c r="AZ54" s="79"/>
      <c r="BA54" s="561"/>
      <c r="BB54" s="561"/>
      <c r="BC54" s="561"/>
      <c r="BD54" s="561"/>
      <c r="BE54" s="56"/>
      <c r="BF54" s="316"/>
      <c r="BG54" s="1"/>
      <c r="BH54" s="1"/>
      <c r="BI54" s="1"/>
      <c r="BJ54" s="1"/>
      <c r="BK54" s="1"/>
      <c r="BL54" s="1"/>
      <c r="BM54" s="1"/>
      <c r="BN54" s="1"/>
    </row>
    <row r="55" spans="3:66" ht="11.25" customHeight="1" thickTop="1" x14ac:dyDescent="0.15">
      <c r="C55" s="173"/>
      <c r="D55" s="499" t="s">
        <v>56</v>
      </c>
      <c r="E55" s="479"/>
      <c r="F55" s="479"/>
      <c r="G55" s="479"/>
      <c r="H55" s="479"/>
      <c r="I55" s="479"/>
      <c r="J55" s="479" t="s">
        <v>120</v>
      </c>
      <c r="K55" s="479"/>
      <c r="L55" s="479"/>
      <c r="M55" s="479"/>
      <c r="N55" s="479"/>
      <c r="O55" s="480"/>
      <c r="P55" s="499" t="s">
        <v>57</v>
      </c>
      <c r="Q55" s="479"/>
      <c r="R55" s="479"/>
      <c r="S55" s="479"/>
      <c r="T55" s="479"/>
      <c r="U55" s="479"/>
      <c r="V55" s="479" t="s">
        <v>121</v>
      </c>
      <c r="W55" s="479"/>
      <c r="X55" s="479"/>
      <c r="Y55" s="479"/>
      <c r="Z55" s="479"/>
      <c r="AA55" s="480"/>
      <c r="AB55" s="562"/>
      <c r="AC55" s="563"/>
      <c r="AD55" s="563"/>
      <c r="AE55" s="563"/>
      <c r="AF55" s="56"/>
      <c r="AG55" s="1"/>
      <c r="AH55" s="493"/>
      <c r="AI55" s="514" t="s">
        <v>38</v>
      </c>
      <c r="AJ55" s="514"/>
      <c r="AK55" s="514"/>
      <c r="AL55" s="514"/>
      <c r="AM55" s="514"/>
      <c r="AN55" s="514"/>
      <c r="AO55" s="514"/>
      <c r="AP55" s="514"/>
      <c r="AQ55" s="514"/>
      <c r="AR55" s="514"/>
      <c r="AS55" s="514"/>
      <c r="AT55" s="514"/>
      <c r="AU55" s="514"/>
      <c r="AV55" s="514"/>
      <c r="AW55" s="514"/>
      <c r="AX55" s="514"/>
      <c r="AY55" s="514"/>
      <c r="AZ55" s="482"/>
      <c r="BA55" s="542">
        <f>SUM(BA47:BD54)</f>
        <v>0</v>
      </c>
      <c r="BB55" s="543"/>
      <c r="BC55" s="543"/>
      <c r="BD55" s="543"/>
      <c r="BE55" s="52"/>
      <c r="BF55" s="316"/>
      <c r="BG55" s="1"/>
      <c r="BH55" s="1"/>
      <c r="BI55" s="1"/>
      <c r="BJ55" s="1"/>
      <c r="BK55" s="1"/>
      <c r="BL55" s="1"/>
      <c r="BM55" s="1"/>
      <c r="BN55" s="1"/>
    </row>
    <row r="56" spans="3:66" ht="11.25" customHeight="1" thickBot="1" x14ac:dyDescent="0.2">
      <c r="C56" s="174"/>
      <c r="D56" s="497" t="s">
        <v>58</v>
      </c>
      <c r="E56" s="498"/>
      <c r="F56" s="498"/>
      <c r="G56" s="498"/>
      <c r="H56" s="498"/>
      <c r="I56" s="498"/>
      <c r="J56" s="498" t="s">
        <v>59</v>
      </c>
      <c r="K56" s="498"/>
      <c r="L56" s="498"/>
      <c r="M56" s="498"/>
      <c r="N56" s="498"/>
      <c r="O56" s="568"/>
      <c r="P56" s="497" t="s">
        <v>60</v>
      </c>
      <c r="Q56" s="498"/>
      <c r="R56" s="498"/>
      <c r="S56" s="498"/>
      <c r="T56" s="498"/>
      <c r="U56" s="498"/>
      <c r="V56" s="498" t="s">
        <v>61</v>
      </c>
      <c r="W56" s="498"/>
      <c r="X56" s="498"/>
      <c r="Y56" s="498"/>
      <c r="Z56" s="498"/>
      <c r="AA56" s="568"/>
      <c r="AB56" s="564"/>
      <c r="AC56" s="565"/>
      <c r="AD56" s="565"/>
      <c r="AE56" s="565"/>
      <c r="AF56" s="68" t="s">
        <v>18</v>
      </c>
      <c r="AG56" s="1"/>
      <c r="AH56" s="494"/>
      <c r="AI56" s="442"/>
      <c r="AJ56" s="442"/>
      <c r="AK56" s="442"/>
      <c r="AL56" s="442"/>
      <c r="AM56" s="442"/>
      <c r="AN56" s="442"/>
      <c r="AO56" s="442"/>
      <c r="AP56" s="442"/>
      <c r="AQ56" s="442"/>
      <c r="AR56" s="442"/>
      <c r="AS56" s="442"/>
      <c r="AT56" s="442"/>
      <c r="AU56" s="442"/>
      <c r="AV56" s="442"/>
      <c r="AW56" s="442"/>
      <c r="AX56" s="442"/>
      <c r="AY56" s="442"/>
      <c r="AZ56" s="227"/>
      <c r="BA56" s="544"/>
      <c r="BB56" s="545"/>
      <c r="BC56" s="545"/>
      <c r="BD56" s="545"/>
      <c r="BE56" s="53" t="s">
        <v>18</v>
      </c>
      <c r="BF56" s="316"/>
      <c r="BG56" s="1"/>
      <c r="BH56" s="1"/>
      <c r="BI56" s="1"/>
      <c r="BJ56" s="1"/>
      <c r="BK56" s="1"/>
      <c r="BL56" s="1"/>
      <c r="BM56" s="1"/>
      <c r="BN56" s="1"/>
    </row>
    <row r="57" spans="3:66" ht="12.75" customHeight="1" thickTop="1" x14ac:dyDescent="0.15">
      <c r="D57" s="30" t="s">
        <v>62</v>
      </c>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316"/>
      <c r="BG57" s="1"/>
      <c r="BH57" s="1"/>
      <c r="BI57" s="1"/>
      <c r="BJ57" s="1"/>
      <c r="BK57" s="1"/>
      <c r="BL57" s="1"/>
      <c r="BM57" s="1"/>
      <c r="BN57" s="1"/>
    </row>
    <row r="58" spans="3:66" x14ac:dyDescent="0.15">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row>
    <row r="59" spans="3:66" x14ac:dyDescent="0.15">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row>
    <row r="60" spans="3:66" x14ac:dyDescent="0.15">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row>
  </sheetData>
  <mergeCells count="294">
    <mergeCell ref="AM40:AR41"/>
    <mergeCell ref="AD3:AQ3"/>
    <mergeCell ref="AR3:AU3"/>
    <mergeCell ref="AD4:AQ6"/>
    <mergeCell ref="AR4:AU6"/>
    <mergeCell ref="BA55:BD56"/>
    <mergeCell ref="AI55:AZ56"/>
    <mergeCell ref="D51:O51"/>
    <mergeCell ref="P51:AA51"/>
    <mergeCell ref="AB51:AF53"/>
    <mergeCell ref="AJ51:AY52"/>
    <mergeCell ref="BA51:BD52"/>
    <mergeCell ref="AJ53:AY54"/>
    <mergeCell ref="BA53:BD54"/>
    <mergeCell ref="AB54:AE56"/>
    <mergeCell ref="E42:I43"/>
    <mergeCell ref="E46:H48"/>
    <mergeCell ref="D56:I56"/>
    <mergeCell ref="V56:AA56"/>
    <mergeCell ref="D55:I55"/>
    <mergeCell ref="D54:I54"/>
    <mergeCell ref="V54:AA54"/>
    <mergeCell ref="Y49:AA50"/>
    <mergeCell ref="J56:O56"/>
    <mergeCell ref="BE47:BE48"/>
    <mergeCell ref="J33:L35"/>
    <mergeCell ref="M33:N35"/>
    <mergeCell ref="O33:R35"/>
    <mergeCell ref="AA33:AA35"/>
    <mergeCell ref="AB33:AD35"/>
    <mergeCell ref="AE33:AF35"/>
    <mergeCell ref="AA44:AA45"/>
    <mergeCell ref="AB42:AD43"/>
    <mergeCell ref="AB44:AD45"/>
    <mergeCell ref="AI45:AZ46"/>
    <mergeCell ref="AC46:AF47"/>
    <mergeCell ref="AJ47:AY48"/>
    <mergeCell ref="BA42:BD43"/>
    <mergeCell ref="J44:L45"/>
    <mergeCell ref="M44:N45"/>
    <mergeCell ref="O44:R45"/>
    <mergeCell ref="J42:L43"/>
    <mergeCell ref="BA45:BE46"/>
    <mergeCell ref="AC39:AE39"/>
    <mergeCell ref="V38:AA39"/>
    <mergeCell ref="AE42:AF43"/>
    <mergeCell ref="AA42:AA43"/>
    <mergeCell ref="S42:X42"/>
    <mergeCell ref="J54:O54"/>
    <mergeCell ref="P54:U54"/>
    <mergeCell ref="J55:O55"/>
    <mergeCell ref="P55:U55"/>
    <mergeCell ref="I46:I48"/>
    <mergeCell ref="J46:K48"/>
    <mergeCell ref="L46:L48"/>
    <mergeCell ref="M46:R48"/>
    <mergeCell ref="S46:S48"/>
    <mergeCell ref="T46:X47"/>
    <mergeCell ref="L49:L50"/>
    <mergeCell ref="M49:R50"/>
    <mergeCell ref="S49:S50"/>
    <mergeCell ref="D52:I52"/>
    <mergeCell ref="J52:O52"/>
    <mergeCell ref="P52:U52"/>
    <mergeCell ref="V52:AA52"/>
    <mergeCell ref="D53:I53"/>
    <mergeCell ref="J53:O53"/>
    <mergeCell ref="P53:U53"/>
    <mergeCell ref="AB49:AB50"/>
    <mergeCell ref="AJ49:AY50"/>
    <mergeCell ref="BA49:BD50"/>
    <mergeCell ref="T50:W50"/>
    <mergeCell ref="AC50:AE50"/>
    <mergeCell ref="T49:X49"/>
    <mergeCell ref="AE44:AF45"/>
    <mergeCell ref="BA47:BD48"/>
    <mergeCell ref="T48:W48"/>
    <mergeCell ref="AC48:AE48"/>
    <mergeCell ref="AH45:AH56"/>
    <mergeCell ref="Y46:AA48"/>
    <mergeCell ref="AB46:AB48"/>
    <mergeCell ref="Y44:Z45"/>
    <mergeCell ref="V55:AA55"/>
    <mergeCell ref="S44:X44"/>
    <mergeCell ref="P56:U56"/>
    <mergeCell ref="U43:X43"/>
    <mergeCell ref="U45:X45"/>
    <mergeCell ref="M42:N43"/>
    <mergeCell ref="Y40:Z41"/>
    <mergeCell ref="Y42:Z43"/>
    <mergeCell ref="I49:I50"/>
    <mergeCell ref="V53:AA53"/>
    <mergeCell ref="E44:I45"/>
    <mergeCell ref="E49:H50"/>
    <mergeCell ref="J49:K50"/>
    <mergeCell ref="S40:X40"/>
    <mergeCell ref="U41:X41"/>
    <mergeCell ref="O42:R43"/>
    <mergeCell ref="D30:D39"/>
    <mergeCell ref="E30:I32"/>
    <mergeCell ref="J30:L32"/>
    <mergeCell ref="M30:N32"/>
    <mergeCell ref="O30:R32"/>
    <mergeCell ref="BA36:BE37"/>
    <mergeCell ref="AS37:AW37"/>
    <mergeCell ref="AX37:AZ37"/>
    <mergeCell ref="AI38:AL39"/>
    <mergeCell ref="AM38:AR39"/>
    <mergeCell ref="AS38:AW39"/>
    <mergeCell ref="AX38:AZ39"/>
    <mergeCell ref="BA38:BD39"/>
    <mergeCell ref="AH36:AH43"/>
    <mergeCell ref="AI36:AL37"/>
    <mergeCell ref="AM36:AR37"/>
    <mergeCell ref="AI40:AL41"/>
    <mergeCell ref="AS40:AW41"/>
    <mergeCell ref="AX40:AZ41"/>
    <mergeCell ref="AS36:AZ36"/>
    <mergeCell ref="AB40:AD40"/>
    <mergeCell ref="BA40:BD41"/>
    <mergeCell ref="AI42:AZ43"/>
    <mergeCell ref="AE40:AF41"/>
    <mergeCell ref="AB41:AD41"/>
    <mergeCell ref="E38:H39"/>
    <mergeCell ref="I38:I39"/>
    <mergeCell ref="J38:K39"/>
    <mergeCell ref="L38:L39"/>
    <mergeCell ref="AA36:AA37"/>
    <mergeCell ref="AB36:AD37"/>
    <mergeCell ref="E40:I41"/>
    <mergeCell ref="J40:L41"/>
    <mergeCell ref="M40:N41"/>
    <mergeCell ref="AA40:AA41"/>
    <mergeCell ref="S36:X37"/>
    <mergeCell ref="O40:R41"/>
    <mergeCell ref="I28:I29"/>
    <mergeCell ref="J28:K29"/>
    <mergeCell ref="L28:L29"/>
    <mergeCell ref="M28:R29"/>
    <mergeCell ref="S28:S29"/>
    <mergeCell ref="J26:K27"/>
    <mergeCell ref="T28:W28"/>
    <mergeCell ref="E36:I37"/>
    <mergeCell ref="J36:L37"/>
    <mergeCell ref="M36:N37"/>
    <mergeCell ref="T29:W29"/>
    <mergeCell ref="T26:W26"/>
    <mergeCell ref="E26:H27"/>
    <mergeCell ref="I26:I27"/>
    <mergeCell ref="L26:L27"/>
    <mergeCell ref="E28:H29"/>
    <mergeCell ref="E33:I35"/>
    <mergeCell ref="S30:X32"/>
    <mergeCell ref="S33:X35"/>
    <mergeCell ref="M20:N22"/>
    <mergeCell ref="O20:R22"/>
    <mergeCell ref="M23:N25"/>
    <mergeCell ref="O23:R25"/>
    <mergeCell ref="Y23:Z25"/>
    <mergeCell ref="AE23:AF25"/>
    <mergeCell ref="AB38:AB39"/>
    <mergeCell ref="AC38:AF38"/>
    <mergeCell ref="M26:R27"/>
    <mergeCell ref="S26:S27"/>
    <mergeCell ref="T27:W27"/>
    <mergeCell ref="AE30:AF32"/>
    <mergeCell ref="AC27:AE27"/>
    <mergeCell ref="AE36:AF37"/>
    <mergeCell ref="S23:X25"/>
    <mergeCell ref="Y28:AA29"/>
    <mergeCell ref="Y26:AA27"/>
    <mergeCell ref="AB26:AB27"/>
    <mergeCell ref="AC26:AF26"/>
    <mergeCell ref="AA30:AA32"/>
    <mergeCell ref="BF10:BF57"/>
    <mergeCell ref="AP14:AQ17"/>
    <mergeCell ref="AR14:AW15"/>
    <mergeCell ref="AX14:AY17"/>
    <mergeCell ref="BD14:BE17"/>
    <mergeCell ref="AP10:AQ13"/>
    <mergeCell ref="AR10:AW11"/>
    <mergeCell ref="AZ15:BC17"/>
    <mergeCell ref="BB22:BD24"/>
    <mergeCell ref="BB25:BD27"/>
    <mergeCell ref="BE25:BE27"/>
    <mergeCell ref="AX18:AY21"/>
    <mergeCell ref="BD18:BE21"/>
    <mergeCell ref="BA32:BD33"/>
    <mergeCell ref="BA28:BE28"/>
    <mergeCell ref="BA29:BD29"/>
    <mergeCell ref="AO28:AS28"/>
    <mergeCell ref="AT28:AT29"/>
    <mergeCell ref="AU28:AZ30"/>
    <mergeCell ref="AM18:AO21"/>
    <mergeCell ref="AM10:AO13"/>
    <mergeCell ref="AN29:AR29"/>
    <mergeCell ref="BD10:BE13"/>
    <mergeCell ref="AM14:AO17"/>
    <mergeCell ref="AI28:AK33"/>
    <mergeCell ref="AL28:AM30"/>
    <mergeCell ref="AC29:AE29"/>
    <mergeCell ref="AI25:AZ27"/>
    <mergeCell ref="AA23:AA25"/>
    <mergeCell ref="AB23:AD25"/>
    <mergeCell ref="AB31:AD32"/>
    <mergeCell ref="AB28:AB29"/>
    <mergeCell ref="AZ31:BE31"/>
    <mergeCell ref="AI22:AZ24"/>
    <mergeCell ref="BA22:BA24"/>
    <mergeCell ref="BE22:BE24"/>
    <mergeCell ref="BA25:BA27"/>
    <mergeCell ref="AH10:AH31"/>
    <mergeCell ref="AI10:AL13"/>
    <mergeCell ref="AR12:AW13"/>
    <mergeCell ref="AR16:AW17"/>
    <mergeCell ref="AR20:AW21"/>
    <mergeCell ref="AX10:AY13"/>
    <mergeCell ref="AZ10:BC13"/>
    <mergeCell ref="AP18:AQ21"/>
    <mergeCell ref="AR18:AW19"/>
    <mergeCell ref="AA14:AA16"/>
    <mergeCell ref="AE14:AF16"/>
    <mergeCell ref="S6:S7"/>
    <mergeCell ref="T6:T7"/>
    <mergeCell ref="AB14:AD14"/>
    <mergeCell ref="AZ14:BC14"/>
    <mergeCell ref="AA10:AD13"/>
    <mergeCell ref="AE10:AF13"/>
    <mergeCell ref="Y10:Z13"/>
    <mergeCell ref="AB15:AD16"/>
    <mergeCell ref="AZ19:BC21"/>
    <mergeCell ref="S12:X13"/>
    <mergeCell ref="S14:X16"/>
    <mergeCell ref="S17:X19"/>
    <mergeCell ref="S20:X22"/>
    <mergeCell ref="Y14:Z16"/>
    <mergeCell ref="AI14:AL17"/>
    <mergeCell ref="AA20:AA22"/>
    <mergeCell ref="AB20:AD22"/>
    <mergeCell ref="Y17:Z19"/>
    <mergeCell ref="AE17:AF19"/>
    <mergeCell ref="AI18:AL21"/>
    <mergeCell ref="Y20:Z22"/>
    <mergeCell ref="AE20:AF22"/>
    <mergeCell ref="AA17:AA19"/>
    <mergeCell ref="AB17:AD19"/>
    <mergeCell ref="E8:G8"/>
    <mergeCell ref="H8:K8"/>
    <mergeCell ref="L8:X8"/>
    <mergeCell ref="C10:C56"/>
    <mergeCell ref="E10:H13"/>
    <mergeCell ref="J10:L13"/>
    <mergeCell ref="M10:N13"/>
    <mergeCell ref="O10:R13"/>
    <mergeCell ref="S10:X11"/>
    <mergeCell ref="D14:D29"/>
    <mergeCell ref="E14:I16"/>
    <mergeCell ref="J14:L16"/>
    <mergeCell ref="M14:N16"/>
    <mergeCell ref="O14:R16"/>
    <mergeCell ref="O36:R37"/>
    <mergeCell ref="D40:D50"/>
    <mergeCell ref="E23:I25"/>
    <mergeCell ref="J23:L25"/>
    <mergeCell ref="E17:I19"/>
    <mergeCell ref="J17:L19"/>
    <mergeCell ref="M17:N19"/>
    <mergeCell ref="O17:R19"/>
    <mergeCell ref="E20:I22"/>
    <mergeCell ref="J20:L22"/>
    <mergeCell ref="AV3:BA3"/>
    <mergeCell ref="AV4:BA6"/>
    <mergeCell ref="AV7:BA8"/>
    <mergeCell ref="K1:AU1"/>
    <mergeCell ref="C3:G3"/>
    <mergeCell ref="H3:K4"/>
    <mergeCell ref="L3:X4"/>
    <mergeCell ref="Y3:AC6"/>
    <mergeCell ref="C4:G7"/>
    <mergeCell ref="H5:K7"/>
    <mergeCell ref="U6:U7"/>
    <mergeCell ref="V6:V7"/>
    <mergeCell ref="W6:W7"/>
    <mergeCell ref="X6:X7"/>
    <mergeCell ref="Y7:AC8"/>
    <mergeCell ref="AD7:AU8"/>
    <mergeCell ref="L5:X5"/>
    <mergeCell ref="L6:L7"/>
    <mergeCell ref="M6:M7"/>
    <mergeCell ref="N6:N7"/>
    <mergeCell ref="O6:O7"/>
    <mergeCell ref="P6:P7"/>
    <mergeCell ref="Q6:Q7"/>
    <mergeCell ref="R6:R7"/>
  </mergeCells>
  <phoneticPr fontId="2"/>
  <printOptions horizontalCentered="1" verticalCentered="1"/>
  <pageMargins left="0.32" right="3.937007874015748E-2" top="0.25" bottom="0.17" header="0.22" footer="0.11811023622047245"/>
  <pageSetup paperSize="9" scale="79" fitToHeight="0" orientation="landscape" r:id="rId1"/>
  <rowBreaks count="1" manualBreakCount="1">
    <brk id="58"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xr:uid="{00000000-0002-0000-0000-000000000000}">
          <x14:formula1>
            <xm:f>簡易計算シート!$Q$2:$Q$20</xm:f>
          </x14:formula1>
          <xm:sqref>E14:I25 E40:I45 E30:I37</xm:sqref>
        </x14:dataValidation>
        <x14:dataValidation type="list" allowBlank="1" showInputMessage="1" xr:uid="{00000000-0002-0000-0000-000001000000}">
          <x14:formula1>
            <xm:f>簡易計算シート!$V$2:$V$3</xm:f>
          </x14:formula1>
          <xm:sqref>AI38:AL41</xm:sqref>
        </x14:dataValidation>
        <x14:dataValidation type="list" allowBlank="1" showInputMessage="1" xr:uid="{00000000-0002-0000-0000-000002000000}">
          <x14:formula1>
            <xm:f>簡易計算シート!$W$2:$W$3</xm:f>
          </x14:formula1>
          <xm:sqref>AM38:AR41</xm:sqref>
        </x14:dataValidation>
        <x14:dataValidation type="list" allowBlank="1" showInputMessage="1" xr:uid="{00000000-0002-0000-0000-000003000000}">
          <x14:formula1>
            <xm:f>簡易計算シート!$X$2:$X$4</xm:f>
          </x14:formula1>
          <xm:sqref>AX38:AZ41</xm:sqref>
        </x14:dataValidation>
        <x14:dataValidation type="list" allowBlank="1" showInputMessage="1" xr:uid="{00000000-0002-0000-0000-000004000000}">
          <x14:formula1>
            <xm:f>簡易計算シート!$U$2:$U$8</xm:f>
          </x14:formula1>
          <xm:sqref>AI14:AL21</xm:sqref>
        </x14:dataValidation>
        <x14:dataValidation type="list" allowBlank="1" showInputMessage="1" xr:uid="{00000000-0002-0000-0000-000005000000}">
          <x14:formula1>
            <xm:f>簡易計算シート!$Z$2:$Z$4</xm:f>
          </x14:formula1>
          <xm:sqref>M14:N25 M30:N37 M40:N45</xm:sqref>
        </x14:dataValidation>
        <x14:dataValidation type="list" allowBlank="1" showInputMessage="1" xr:uid="{00000000-0002-0000-0000-000006000000}">
          <x14:formula1>
            <xm:f>簡易計算シート!$AA$2:$AA$3</xm:f>
          </x14:formula1>
          <xm:sqref>AR16 AR20</xm:sqref>
        </x14:dataValidation>
        <x14:dataValidation type="list" allowBlank="1" showInputMessage="1" showErrorMessage="1" xr:uid="{00000000-0002-0000-0000-000008000000}">
          <x14:formula1>
            <xm:f>簡易計算シート!$B$1:$B$3</xm:f>
          </x14:formula1>
          <xm:sqref>Y14:Z25 Y40:Z45</xm:sqref>
        </x14:dataValidation>
        <x14:dataValidation type="list" allowBlank="1" showInputMessage="1" showErrorMessage="1" xr:uid="{00000000-0002-0000-0000-000009000000}">
          <x14:formula1>
            <xm:f>簡易計算シート!$D$1:$D$3</xm:f>
          </x14:formula1>
          <xm:sqref>AX14:AY21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B1:BO58"/>
  <sheetViews>
    <sheetView showGridLines="0" zoomScale="90" zoomScaleNormal="90" zoomScaleSheetLayoutView="85" workbookViewId="0">
      <selection activeCell="BK17" sqref="BK17"/>
    </sheetView>
  </sheetViews>
  <sheetFormatPr defaultColWidth="9" defaultRowHeight="13.5" x14ac:dyDescent="0.15"/>
  <cols>
    <col min="1" max="1" width="1.875" style="34" customWidth="1"/>
    <col min="2" max="2" width="1.25" style="34" customWidth="1"/>
    <col min="3" max="4" width="2.5" style="34" customWidth="1"/>
    <col min="5" max="9" width="3" style="34" customWidth="1"/>
    <col min="10" max="11" width="4.25" style="34" customWidth="1"/>
    <col min="12" max="24" width="3.125" style="34" customWidth="1"/>
    <col min="25" max="30" width="3" style="34" customWidth="1"/>
    <col min="31" max="32" width="2.75" style="34" customWidth="1"/>
    <col min="33" max="33" width="2.125" style="34" customWidth="1"/>
    <col min="34" max="34" width="2.375" style="34" customWidth="1"/>
    <col min="35" max="41" width="2.75" style="34" customWidth="1"/>
    <col min="42" max="43" width="2.125" style="34" customWidth="1"/>
    <col min="44" max="49" width="2.75" style="34" customWidth="1"/>
    <col min="50" max="55" width="3.125" style="34" customWidth="1"/>
    <col min="56" max="56" width="3" style="34" customWidth="1"/>
    <col min="57" max="57" width="2.625" style="34" customWidth="1"/>
    <col min="58" max="58" width="2.5" style="34" customWidth="1"/>
    <col min="59" max="59" width="1.25" style="34" customWidth="1"/>
    <col min="60" max="66" width="2.5" style="34" customWidth="1"/>
    <col min="67" max="16384" width="9" style="34"/>
  </cols>
  <sheetData>
    <row r="1" spans="2:67" ht="19.5" customHeight="1" x14ac:dyDescent="0.2">
      <c r="B1" s="1"/>
      <c r="K1" s="115" t="s">
        <v>403</v>
      </c>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row>
    <row r="2" spans="2:67" s="1" customFormat="1" ht="6" customHeight="1" x14ac:dyDescent="0.4">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3"/>
      <c r="AY2" s="3"/>
      <c r="AZ2" s="3"/>
      <c r="BA2" s="3"/>
      <c r="BB2" s="3"/>
      <c r="BC2" s="3"/>
      <c r="BD2" s="3"/>
      <c r="BE2" s="3"/>
      <c r="BF2" s="2"/>
      <c r="BG2" s="2"/>
      <c r="BH2" s="2"/>
      <c r="BI2" s="2"/>
      <c r="BJ2" s="2"/>
      <c r="BK2" s="2"/>
      <c r="BL2" s="2"/>
      <c r="BM2" s="2"/>
      <c r="BN2" s="2"/>
      <c r="BO2" s="2"/>
    </row>
    <row r="3" spans="2:67" s="2" customFormat="1" ht="18.95" customHeight="1" x14ac:dyDescent="0.4">
      <c r="C3" s="116" t="s">
        <v>70</v>
      </c>
      <c r="D3" s="117"/>
      <c r="E3" s="117"/>
      <c r="F3" s="117"/>
      <c r="G3" s="117"/>
      <c r="H3" s="118" t="s">
        <v>0</v>
      </c>
      <c r="I3" s="119"/>
      <c r="J3" s="119"/>
      <c r="K3" s="120"/>
      <c r="L3" s="124" t="s">
        <v>71</v>
      </c>
      <c r="M3" s="125"/>
      <c r="N3" s="125"/>
      <c r="O3" s="125"/>
      <c r="P3" s="125"/>
      <c r="Q3" s="125"/>
      <c r="R3" s="125"/>
      <c r="S3" s="125"/>
      <c r="T3" s="125"/>
      <c r="U3" s="125"/>
      <c r="V3" s="125"/>
      <c r="W3" s="125"/>
      <c r="X3" s="126"/>
      <c r="Y3" s="130" t="s">
        <v>72</v>
      </c>
      <c r="Z3" s="131"/>
      <c r="AA3" s="131"/>
      <c r="AB3" s="131"/>
      <c r="AC3" s="132"/>
      <c r="AD3" s="575" t="s">
        <v>178</v>
      </c>
      <c r="AE3" s="576"/>
      <c r="AF3" s="576"/>
      <c r="AG3" s="576"/>
      <c r="AH3" s="576"/>
      <c r="AI3" s="576"/>
      <c r="AJ3" s="576"/>
      <c r="AK3" s="576"/>
      <c r="AL3" s="576"/>
      <c r="AM3" s="576"/>
      <c r="AN3" s="576"/>
      <c r="AO3" s="576"/>
      <c r="AP3" s="576"/>
      <c r="AQ3" s="577"/>
      <c r="AR3" s="529" t="s">
        <v>179</v>
      </c>
      <c r="AS3" s="530"/>
      <c r="AT3" s="530"/>
      <c r="AU3" s="531"/>
      <c r="AV3" s="106" t="s">
        <v>205</v>
      </c>
      <c r="AW3" s="107"/>
      <c r="AX3" s="107"/>
      <c r="AY3" s="107"/>
      <c r="AZ3" s="107"/>
      <c r="BA3" s="108"/>
      <c r="BB3" s="4"/>
      <c r="BC3" s="4"/>
      <c r="BD3" s="4"/>
      <c r="BE3" s="4"/>
      <c r="BF3" s="4"/>
      <c r="BG3" s="4"/>
      <c r="BH3" s="4"/>
      <c r="BI3" s="4"/>
      <c r="BJ3" s="4"/>
      <c r="BK3" s="4"/>
      <c r="BL3" s="4"/>
      <c r="BM3" s="4"/>
      <c r="BN3" s="5"/>
      <c r="BO3" s="5"/>
    </row>
    <row r="4" spans="2:67" s="2" customFormat="1" ht="12.75" customHeight="1" x14ac:dyDescent="0.4">
      <c r="C4" s="139" t="s">
        <v>73</v>
      </c>
      <c r="D4" s="140"/>
      <c r="E4" s="140"/>
      <c r="F4" s="140"/>
      <c r="G4" s="140"/>
      <c r="H4" s="121"/>
      <c r="I4" s="122"/>
      <c r="J4" s="122"/>
      <c r="K4" s="123"/>
      <c r="L4" s="127"/>
      <c r="M4" s="128"/>
      <c r="N4" s="128"/>
      <c r="O4" s="128"/>
      <c r="P4" s="128"/>
      <c r="Q4" s="128"/>
      <c r="R4" s="128"/>
      <c r="S4" s="128"/>
      <c r="T4" s="128"/>
      <c r="U4" s="128"/>
      <c r="V4" s="128"/>
      <c r="W4" s="128"/>
      <c r="X4" s="129"/>
      <c r="Y4" s="133"/>
      <c r="Z4" s="134"/>
      <c r="AA4" s="134"/>
      <c r="AB4" s="134"/>
      <c r="AC4" s="135"/>
      <c r="AD4" s="578" t="s">
        <v>180</v>
      </c>
      <c r="AE4" s="579"/>
      <c r="AF4" s="579"/>
      <c r="AG4" s="579"/>
      <c r="AH4" s="579"/>
      <c r="AI4" s="579"/>
      <c r="AJ4" s="579"/>
      <c r="AK4" s="579"/>
      <c r="AL4" s="579"/>
      <c r="AM4" s="579"/>
      <c r="AN4" s="579"/>
      <c r="AO4" s="579"/>
      <c r="AP4" s="579"/>
      <c r="AQ4" s="580"/>
      <c r="AR4" s="587">
        <v>9999</v>
      </c>
      <c r="AS4" s="588"/>
      <c r="AT4" s="588"/>
      <c r="AU4" s="589"/>
      <c r="AV4" s="569" t="s">
        <v>206</v>
      </c>
      <c r="AW4" s="570"/>
      <c r="AX4" s="570"/>
      <c r="AY4" s="570"/>
      <c r="AZ4" s="570"/>
      <c r="BA4" s="571"/>
      <c r="BB4" s="4"/>
      <c r="BC4" s="4"/>
      <c r="BD4" s="4"/>
      <c r="BE4" s="4"/>
      <c r="BF4" s="4"/>
      <c r="BG4" s="4"/>
      <c r="BH4" s="4"/>
      <c r="BI4" s="4"/>
      <c r="BJ4" s="4"/>
      <c r="BK4" s="4"/>
      <c r="BL4" s="4"/>
      <c r="BM4" s="4"/>
      <c r="BN4" s="5"/>
      <c r="BO4" s="5"/>
    </row>
    <row r="5" spans="2:67" s="2" customFormat="1" ht="10.5" customHeight="1" x14ac:dyDescent="0.4">
      <c r="C5" s="139"/>
      <c r="D5" s="140"/>
      <c r="E5" s="140"/>
      <c r="F5" s="140"/>
      <c r="G5" s="140"/>
      <c r="H5" s="141" t="s">
        <v>1</v>
      </c>
      <c r="I5" s="142"/>
      <c r="J5" s="142"/>
      <c r="K5" s="143"/>
      <c r="L5" s="158" t="s">
        <v>2</v>
      </c>
      <c r="M5" s="159"/>
      <c r="N5" s="159"/>
      <c r="O5" s="159"/>
      <c r="P5" s="159"/>
      <c r="Q5" s="159"/>
      <c r="R5" s="159"/>
      <c r="S5" s="159"/>
      <c r="T5" s="159"/>
      <c r="U5" s="159"/>
      <c r="V5" s="159"/>
      <c r="W5" s="159"/>
      <c r="X5" s="160"/>
      <c r="Y5" s="133"/>
      <c r="Z5" s="134"/>
      <c r="AA5" s="134"/>
      <c r="AB5" s="134"/>
      <c r="AC5" s="135"/>
      <c r="AD5" s="581"/>
      <c r="AE5" s="582"/>
      <c r="AF5" s="582"/>
      <c r="AG5" s="582"/>
      <c r="AH5" s="582"/>
      <c r="AI5" s="582"/>
      <c r="AJ5" s="582"/>
      <c r="AK5" s="582"/>
      <c r="AL5" s="582"/>
      <c r="AM5" s="582"/>
      <c r="AN5" s="582"/>
      <c r="AO5" s="582"/>
      <c r="AP5" s="582"/>
      <c r="AQ5" s="583"/>
      <c r="AR5" s="590"/>
      <c r="AS5" s="591"/>
      <c r="AT5" s="591"/>
      <c r="AU5" s="592"/>
      <c r="AV5" s="569"/>
      <c r="AW5" s="570"/>
      <c r="AX5" s="570"/>
      <c r="AY5" s="570"/>
      <c r="AZ5" s="570"/>
      <c r="BA5" s="571"/>
      <c r="BB5" s="4"/>
      <c r="BC5" s="4"/>
      <c r="BD5" s="4"/>
      <c r="BE5" s="4"/>
      <c r="BF5" s="4"/>
      <c r="BG5" s="4"/>
      <c r="BH5" s="4"/>
      <c r="BI5" s="4"/>
      <c r="BJ5" s="4"/>
      <c r="BK5" s="4"/>
      <c r="BL5" s="4"/>
      <c r="BM5" s="4"/>
      <c r="BN5" s="5"/>
      <c r="BO5" s="5"/>
    </row>
    <row r="6" spans="2:67" s="2" customFormat="1" ht="6.75" customHeight="1" x14ac:dyDescent="0.4">
      <c r="C6" s="139"/>
      <c r="D6" s="140"/>
      <c r="E6" s="140"/>
      <c r="F6" s="140"/>
      <c r="G6" s="140"/>
      <c r="H6" s="141"/>
      <c r="I6" s="142"/>
      <c r="J6" s="142"/>
      <c r="K6" s="143"/>
      <c r="L6" s="161">
        <v>8</v>
      </c>
      <c r="M6" s="163">
        <v>0</v>
      </c>
      <c r="N6" s="144">
        <v>0</v>
      </c>
      <c r="O6" s="144">
        <v>0</v>
      </c>
      <c r="P6" s="147">
        <v>0</v>
      </c>
      <c r="Q6" s="163">
        <v>2</v>
      </c>
      <c r="R6" s="144">
        <v>0</v>
      </c>
      <c r="S6" s="144">
        <v>3</v>
      </c>
      <c r="T6" s="147">
        <v>4</v>
      </c>
      <c r="U6" s="144">
        <v>2</v>
      </c>
      <c r="V6" s="144">
        <v>0</v>
      </c>
      <c r="W6" s="144">
        <v>5</v>
      </c>
      <c r="X6" s="147">
        <v>0</v>
      </c>
      <c r="Y6" s="136"/>
      <c r="Z6" s="137"/>
      <c r="AA6" s="137"/>
      <c r="AB6" s="137"/>
      <c r="AC6" s="138"/>
      <c r="AD6" s="584"/>
      <c r="AE6" s="585"/>
      <c r="AF6" s="585"/>
      <c r="AG6" s="585"/>
      <c r="AH6" s="585"/>
      <c r="AI6" s="585"/>
      <c r="AJ6" s="585"/>
      <c r="AK6" s="585"/>
      <c r="AL6" s="585"/>
      <c r="AM6" s="585"/>
      <c r="AN6" s="585"/>
      <c r="AO6" s="585"/>
      <c r="AP6" s="585"/>
      <c r="AQ6" s="586"/>
      <c r="AR6" s="593"/>
      <c r="AS6" s="594"/>
      <c r="AT6" s="594"/>
      <c r="AU6" s="595"/>
      <c r="AV6" s="569"/>
      <c r="AW6" s="570"/>
      <c r="AX6" s="570"/>
      <c r="AY6" s="570"/>
      <c r="AZ6" s="570"/>
      <c r="BA6" s="571"/>
      <c r="BB6" s="4"/>
      <c r="BC6" s="4"/>
      <c r="BD6" s="4"/>
      <c r="BE6" s="4"/>
      <c r="BF6" s="4"/>
      <c r="BG6" s="4"/>
      <c r="BH6" s="4"/>
      <c r="BI6" s="4"/>
      <c r="BJ6" s="4"/>
      <c r="BK6" s="4"/>
      <c r="BL6" s="4"/>
      <c r="BM6" s="4"/>
      <c r="BN6" s="5"/>
      <c r="BO6" s="5"/>
    </row>
    <row r="7" spans="2:67" s="2" customFormat="1" ht="13.7" customHeight="1" x14ac:dyDescent="0.4">
      <c r="C7" s="139"/>
      <c r="D7" s="140"/>
      <c r="E7" s="140"/>
      <c r="F7" s="140"/>
      <c r="G7" s="140"/>
      <c r="H7" s="121"/>
      <c r="I7" s="122"/>
      <c r="J7" s="122"/>
      <c r="K7" s="123"/>
      <c r="L7" s="162"/>
      <c r="M7" s="164"/>
      <c r="N7" s="146"/>
      <c r="O7" s="146"/>
      <c r="P7" s="148"/>
      <c r="Q7" s="164"/>
      <c r="R7" s="146"/>
      <c r="S7" s="146"/>
      <c r="T7" s="148"/>
      <c r="U7" s="145"/>
      <c r="V7" s="146"/>
      <c r="W7" s="146"/>
      <c r="X7" s="148"/>
      <c r="Y7" s="133" t="s">
        <v>3</v>
      </c>
      <c r="Z7" s="134"/>
      <c r="AA7" s="134"/>
      <c r="AB7" s="134"/>
      <c r="AC7" s="135"/>
      <c r="AD7" s="596" t="s">
        <v>404</v>
      </c>
      <c r="AE7" s="597"/>
      <c r="AF7" s="597"/>
      <c r="AG7" s="597"/>
      <c r="AH7" s="597"/>
      <c r="AI7" s="597"/>
      <c r="AJ7" s="597"/>
      <c r="AK7" s="597"/>
      <c r="AL7" s="597"/>
      <c r="AM7" s="597"/>
      <c r="AN7" s="597"/>
      <c r="AO7" s="597"/>
      <c r="AP7" s="597"/>
      <c r="AQ7" s="597"/>
      <c r="AR7" s="597"/>
      <c r="AS7" s="597"/>
      <c r="AT7" s="597"/>
      <c r="AU7" s="598"/>
      <c r="AV7" s="569">
        <v>4070000</v>
      </c>
      <c r="AW7" s="570"/>
      <c r="AX7" s="570"/>
      <c r="AY7" s="570"/>
      <c r="AZ7" s="570"/>
      <c r="BA7" s="571"/>
      <c r="BB7" s="4"/>
      <c r="BC7" s="4"/>
      <c r="BD7" s="4"/>
      <c r="BE7" s="4"/>
      <c r="BF7" s="4"/>
      <c r="BG7" s="4"/>
      <c r="BH7" s="4"/>
      <c r="BI7" s="4"/>
      <c r="BJ7" s="4"/>
      <c r="BK7" s="4"/>
      <c r="BL7" s="4"/>
      <c r="BM7" s="4"/>
      <c r="BN7" s="5"/>
      <c r="BO7" s="5"/>
    </row>
    <row r="8" spans="2:67" ht="28.5" customHeight="1" x14ac:dyDescent="0.15">
      <c r="B8" s="2"/>
      <c r="C8" s="92"/>
      <c r="D8" s="93"/>
      <c r="E8" s="165" t="s">
        <v>74</v>
      </c>
      <c r="F8" s="165"/>
      <c r="G8" s="165"/>
      <c r="H8" s="166" t="s">
        <v>75</v>
      </c>
      <c r="I8" s="167"/>
      <c r="J8" s="167"/>
      <c r="K8" s="168"/>
      <c r="L8" s="169" t="s">
        <v>76</v>
      </c>
      <c r="M8" s="170"/>
      <c r="N8" s="170"/>
      <c r="O8" s="170"/>
      <c r="P8" s="170"/>
      <c r="Q8" s="170"/>
      <c r="R8" s="170"/>
      <c r="S8" s="170"/>
      <c r="T8" s="170"/>
      <c r="U8" s="170"/>
      <c r="V8" s="170"/>
      <c r="W8" s="170"/>
      <c r="X8" s="171"/>
      <c r="Y8" s="149"/>
      <c r="Z8" s="150"/>
      <c r="AA8" s="150"/>
      <c r="AB8" s="150"/>
      <c r="AC8" s="151"/>
      <c r="AD8" s="599"/>
      <c r="AE8" s="600"/>
      <c r="AF8" s="600"/>
      <c r="AG8" s="600"/>
      <c r="AH8" s="600"/>
      <c r="AI8" s="600"/>
      <c r="AJ8" s="600"/>
      <c r="AK8" s="600"/>
      <c r="AL8" s="600"/>
      <c r="AM8" s="600"/>
      <c r="AN8" s="600"/>
      <c r="AO8" s="600"/>
      <c r="AP8" s="600"/>
      <c r="AQ8" s="600"/>
      <c r="AR8" s="600"/>
      <c r="AS8" s="600"/>
      <c r="AT8" s="600"/>
      <c r="AU8" s="601"/>
      <c r="AV8" s="572"/>
      <c r="AW8" s="573"/>
      <c r="AX8" s="573"/>
      <c r="AY8" s="573"/>
      <c r="AZ8" s="573"/>
      <c r="BA8" s="574"/>
    </row>
    <row r="9" spans="2:67" ht="12" customHeight="1" x14ac:dyDescent="0.15">
      <c r="B9" s="1"/>
    </row>
    <row r="10" spans="2:67" ht="9.9499999999999993" customHeight="1" x14ac:dyDescent="0.15">
      <c r="C10" s="172" t="s">
        <v>77</v>
      </c>
      <c r="D10" s="67"/>
      <c r="E10" s="119" t="s">
        <v>78</v>
      </c>
      <c r="F10" s="119"/>
      <c r="G10" s="119"/>
      <c r="H10" s="119"/>
      <c r="I10" s="91"/>
      <c r="J10" s="175" t="s">
        <v>4</v>
      </c>
      <c r="K10" s="175"/>
      <c r="L10" s="175"/>
      <c r="M10" s="177" t="s">
        <v>5</v>
      </c>
      <c r="N10" s="178"/>
      <c r="O10" s="175" t="s">
        <v>6</v>
      </c>
      <c r="P10" s="175"/>
      <c r="Q10" s="175"/>
      <c r="R10" s="175"/>
      <c r="S10" s="182" t="s">
        <v>7</v>
      </c>
      <c r="T10" s="182"/>
      <c r="U10" s="182"/>
      <c r="V10" s="182"/>
      <c r="W10" s="182"/>
      <c r="X10" s="182"/>
      <c r="Y10" s="175" t="s">
        <v>8</v>
      </c>
      <c r="Z10" s="175"/>
      <c r="AA10" s="205" t="s">
        <v>79</v>
      </c>
      <c r="AB10" s="205"/>
      <c r="AC10" s="205"/>
      <c r="AD10" s="206"/>
      <c r="AE10" s="211" t="s">
        <v>124</v>
      </c>
      <c r="AF10" s="212"/>
      <c r="AG10" s="1"/>
      <c r="AH10" s="287" t="s">
        <v>9</v>
      </c>
      <c r="AI10" s="119" t="s">
        <v>10</v>
      </c>
      <c r="AJ10" s="119"/>
      <c r="AK10" s="119"/>
      <c r="AL10" s="119"/>
      <c r="AM10" s="175" t="s">
        <v>11</v>
      </c>
      <c r="AN10" s="175"/>
      <c r="AO10" s="175"/>
      <c r="AP10" s="325" t="s">
        <v>80</v>
      </c>
      <c r="AQ10" s="325"/>
      <c r="AR10" s="178" t="s">
        <v>81</v>
      </c>
      <c r="AS10" s="178"/>
      <c r="AT10" s="178"/>
      <c r="AU10" s="178"/>
      <c r="AV10" s="178"/>
      <c r="AW10" s="178"/>
      <c r="AX10" s="178" t="s">
        <v>12</v>
      </c>
      <c r="AY10" s="178"/>
      <c r="AZ10" s="305" t="s">
        <v>82</v>
      </c>
      <c r="BA10" s="305"/>
      <c r="BB10" s="305"/>
      <c r="BC10" s="305"/>
      <c r="BD10" s="346" t="s">
        <v>124</v>
      </c>
      <c r="BE10" s="212"/>
      <c r="BF10" s="316" t="s">
        <v>13</v>
      </c>
      <c r="BG10" s="1"/>
      <c r="BH10" s="1"/>
      <c r="BI10" s="1"/>
      <c r="BJ10" s="1"/>
      <c r="BK10" s="1"/>
      <c r="BL10" s="1"/>
      <c r="BM10" s="1"/>
      <c r="BN10" s="1"/>
    </row>
    <row r="11" spans="2:67" ht="9.9499999999999993" customHeight="1" x14ac:dyDescent="0.15">
      <c r="C11" s="173"/>
      <c r="D11" s="7"/>
      <c r="E11" s="142"/>
      <c r="F11" s="142"/>
      <c r="G11" s="142"/>
      <c r="H11" s="142"/>
      <c r="I11" s="6"/>
      <c r="J11" s="176"/>
      <c r="K11" s="176"/>
      <c r="L11" s="176"/>
      <c r="M11" s="179"/>
      <c r="N11" s="180"/>
      <c r="O11" s="176"/>
      <c r="P11" s="176"/>
      <c r="Q11" s="176"/>
      <c r="R11" s="176"/>
      <c r="S11" s="183"/>
      <c r="T11" s="183"/>
      <c r="U11" s="183"/>
      <c r="V11" s="183"/>
      <c r="W11" s="183"/>
      <c r="X11" s="183"/>
      <c r="Y11" s="176"/>
      <c r="Z11" s="176"/>
      <c r="AA11" s="207"/>
      <c r="AB11" s="207"/>
      <c r="AC11" s="207"/>
      <c r="AD11" s="208"/>
      <c r="AE11" s="213"/>
      <c r="AF11" s="214"/>
      <c r="AG11" s="1"/>
      <c r="AH11" s="288"/>
      <c r="AI11" s="142"/>
      <c r="AJ11" s="142"/>
      <c r="AK11" s="142"/>
      <c r="AL11" s="142"/>
      <c r="AM11" s="176"/>
      <c r="AN11" s="176"/>
      <c r="AO11" s="176"/>
      <c r="AP11" s="326"/>
      <c r="AQ11" s="326"/>
      <c r="AR11" s="328"/>
      <c r="AS11" s="328"/>
      <c r="AT11" s="328"/>
      <c r="AU11" s="328"/>
      <c r="AV11" s="328"/>
      <c r="AW11" s="328"/>
      <c r="AX11" s="180"/>
      <c r="AY11" s="180"/>
      <c r="AZ11" s="306"/>
      <c r="BA11" s="306"/>
      <c r="BB11" s="306"/>
      <c r="BC11" s="306"/>
      <c r="BD11" s="347"/>
      <c r="BE11" s="214"/>
      <c r="BF11" s="316"/>
      <c r="BG11" s="1"/>
      <c r="BH11" s="1"/>
      <c r="BI11" s="1"/>
      <c r="BJ11" s="1"/>
      <c r="BK11" s="1"/>
      <c r="BL11" s="1"/>
      <c r="BM11" s="1"/>
      <c r="BN11" s="1"/>
    </row>
    <row r="12" spans="2:67" ht="12.75" customHeight="1" x14ac:dyDescent="0.15">
      <c r="C12" s="173"/>
      <c r="D12" s="7"/>
      <c r="E12" s="142"/>
      <c r="F12" s="142"/>
      <c r="G12" s="142"/>
      <c r="H12" s="142"/>
      <c r="I12" s="6"/>
      <c r="J12" s="176"/>
      <c r="K12" s="176"/>
      <c r="L12" s="176"/>
      <c r="M12" s="179"/>
      <c r="N12" s="180"/>
      <c r="O12" s="176"/>
      <c r="P12" s="176"/>
      <c r="Q12" s="176"/>
      <c r="R12" s="176"/>
      <c r="S12" s="224" t="s">
        <v>14</v>
      </c>
      <c r="T12" s="225"/>
      <c r="U12" s="225"/>
      <c r="V12" s="225"/>
      <c r="W12" s="225"/>
      <c r="X12" s="226"/>
      <c r="Y12" s="176"/>
      <c r="Z12" s="176"/>
      <c r="AA12" s="207"/>
      <c r="AB12" s="207"/>
      <c r="AC12" s="207"/>
      <c r="AD12" s="208"/>
      <c r="AE12" s="213"/>
      <c r="AF12" s="214"/>
      <c r="AG12" s="1"/>
      <c r="AH12" s="288"/>
      <c r="AI12" s="142"/>
      <c r="AJ12" s="142"/>
      <c r="AK12" s="142"/>
      <c r="AL12" s="142"/>
      <c r="AM12" s="176"/>
      <c r="AN12" s="176"/>
      <c r="AO12" s="176"/>
      <c r="AP12" s="326"/>
      <c r="AQ12" s="326"/>
      <c r="AR12" s="207" t="s">
        <v>15</v>
      </c>
      <c r="AS12" s="207"/>
      <c r="AT12" s="207"/>
      <c r="AU12" s="207"/>
      <c r="AV12" s="207" t="s">
        <v>16</v>
      </c>
      <c r="AW12" s="207"/>
      <c r="AX12" s="180"/>
      <c r="AY12" s="180"/>
      <c r="AZ12" s="306"/>
      <c r="BA12" s="306"/>
      <c r="BB12" s="306"/>
      <c r="BC12" s="306"/>
      <c r="BD12" s="347"/>
      <c r="BE12" s="214"/>
      <c r="BF12" s="316"/>
      <c r="BG12" s="1"/>
      <c r="BH12" s="1"/>
      <c r="BI12" s="1"/>
      <c r="BJ12" s="1"/>
      <c r="BK12" s="1"/>
      <c r="BL12" s="1"/>
      <c r="BM12" s="1"/>
      <c r="BN12" s="1"/>
    </row>
    <row r="13" spans="2:67" ht="12.75" customHeight="1" x14ac:dyDescent="0.15">
      <c r="C13" s="173"/>
      <c r="D13" s="8"/>
      <c r="E13" s="167"/>
      <c r="F13" s="167"/>
      <c r="G13" s="167"/>
      <c r="H13" s="167"/>
      <c r="I13" s="62"/>
      <c r="J13" s="176"/>
      <c r="K13" s="176"/>
      <c r="L13" s="176"/>
      <c r="M13" s="179"/>
      <c r="N13" s="180"/>
      <c r="O13" s="181"/>
      <c r="P13" s="181"/>
      <c r="Q13" s="181"/>
      <c r="R13" s="181"/>
      <c r="S13" s="227"/>
      <c r="T13" s="228"/>
      <c r="U13" s="228"/>
      <c r="V13" s="228"/>
      <c r="W13" s="228"/>
      <c r="X13" s="229"/>
      <c r="Y13" s="181"/>
      <c r="Z13" s="181"/>
      <c r="AA13" s="209"/>
      <c r="AB13" s="209"/>
      <c r="AC13" s="209"/>
      <c r="AD13" s="210"/>
      <c r="AE13" s="215"/>
      <c r="AF13" s="216"/>
      <c r="AG13" s="1"/>
      <c r="AH13" s="288"/>
      <c r="AI13" s="167"/>
      <c r="AJ13" s="167"/>
      <c r="AK13" s="167"/>
      <c r="AL13" s="167"/>
      <c r="AM13" s="181"/>
      <c r="AN13" s="181"/>
      <c r="AO13" s="181"/>
      <c r="AP13" s="327"/>
      <c r="AQ13" s="327"/>
      <c r="AR13" s="209"/>
      <c r="AS13" s="209"/>
      <c r="AT13" s="209"/>
      <c r="AU13" s="209"/>
      <c r="AV13" s="209"/>
      <c r="AW13" s="209"/>
      <c r="AX13" s="304"/>
      <c r="AY13" s="304"/>
      <c r="AZ13" s="307"/>
      <c r="BA13" s="307"/>
      <c r="BB13" s="307"/>
      <c r="BC13" s="307"/>
      <c r="BD13" s="348"/>
      <c r="BE13" s="216"/>
      <c r="BF13" s="316"/>
      <c r="BG13" s="1"/>
      <c r="BH13" s="1"/>
      <c r="BI13" s="1"/>
      <c r="BJ13" s="1"/>
      <c r="BK13" s="1"/>
      <c r="BL13" s="1"/>
      <c r="BM13" s="1"/>
      <c r="BN13" s="1"/>
    </row>
    <row r="14" spans="2:67" ht="9.9499999999999993" customHeight="1" x14ac:dyDescent="0.15">
      <c r="C14" s="173"/>
      <c r="D14" s="184" t="s">
        <v>83</v>
      </c>
      <c r="E14" s="602" t="s">
        <v>157</v>
      </c>
      <c r="F14" s="603"/>
      <c r="G14" s="603"/>
      <c r="H14" s="603"/>
      <c r="I14" s="604"/>
      <c r="J14" s="611" t="s">
        <v>181</v>
      </c>
      <c r="K14" s="612"/>
      <c r="L14" s="613"/>
      <c r="M14" s="611" t="s">
        <v>182</v>
      </c>
      <c r="N14" s="613"/>
      <c r="O14" s="611" t="s">
        <v>183</v>
      </c>
      <c r="P14" s="612"/>
      <c r="Q14" s="612"/>
      <c r="R14" s="613"/>
      <c r="S14" s="611" t="s">
        <v>184</v>
      </c>
      <c r="T14" s="612"/>
      <c r="U14" s="612"/>
      <c r="V14" s="612"/>
      <c r="W14" s="612"/>
      <c r="X14" s="613"/>
      <c r="Y14" s="650" t="s">
        <v>408</v>
      </c>
      <c r="Z14" s="651"/>
      <c r="AA14" s="311" t="s">
        <v>17</v>
      </c>
      <c r="AB14" s="200" t="s">
        <v>18</v>
      </c>
      <c r="AC14" s="201"/>
      <c r="AD14" s="201"/>
      <c r="AE14" s="314"/>
      <c r="AF14" s="315"/>
      <c r="AG14" s="1"/>
      <c r="AH14" s="288"/>
      <c r="AI14" s="669" t="s">
        <v>197</v>
      </c>
      <c r="AJ14" s="638"/>
      <c r="AK14" s="638"/>
      <c r="AL14" s="633"/>
      <c r="AM14" s="632" t="s">
        <v>198</v>
      </c>
      <c r="AN14" s="638"/>
      <c r="AO14" s="633"/>
      <c r="AP14" s="620" t="s">
        <v>199</v>
      </c>
      <c r="AQ14" s="621"/>
      <c r="AR14" s="626" t="s">
        <v>180</v>
      </c>
      <c r="AS14" s="627"/>
      <c r="AT14" s="627"/>
      <c r="AU14" s="627"/>
      <c r="AV14" s="627"/>
      <c r="AW14" s="628"/>
      <c r="AX14" s="632" t="s">
        <v>407</v>
      </c>
      <c r="AY14" s="633"/>
      <c r="AZ14" s="202" t="s">
        <v>18</v>
      </c>
      <c r="BA14" s="203"/>
      <c r="BB14" s="203"/>
      <c r="BC14" s="204"/>
      <c r="BD14" s="321"/>
      <c r="BE14" s="322"/>
      <c r="BF14" s="316"/>
      <c r="BG14" s="1"/>
      <c r="BH14" s="1"/>
      <c r="BI14" s="1"/>
      <c r="BJ14" s="1"/>
      <c r="BK14" s="1"/>
      <c r="BL14" s="1"/>
      <c r="BM14" s="1"/>
      <c r="BN14" s="1"/>
    </row>
    <row r="15" spans="2:67" ht="9.9499999999999993" customHeight="1" x14ac:dyDescent="0.15">
      <c r="C15" s="173"/>
      <c r="D15" s="185"/>
      <c r="E15" s="605"/>
      <c r="F15" s="606"/>
      <c r="G15" s="606"/>
      <c r="H15" s="606"/>
      <c r="I15" s="607"/>
      <c r="J15" s="614"/>
      <c r="K15" s="615"/>
      <c r="L15" s="616"/>
      <c r="M15" s="614"/>
      <c r="N15" s="616"/>
      <c r="O15" s="614"/>
      <c r="P15" s="615"/>
      <c r="Q15" s="615"/>
      <c r="R15" s="616"/>
      <c r="S15" s="614"/>
      <c r="T15" s="615"/>
      <c r="U15" s="615"/>
      <c r="V15" s="615"/>
      <c r="W15" s="615"/>
      <c r="X15" s="616"/>
      <c r="Y15" s="652"/>
      <c r="Z15" s="653"/>
      <c r="AA15" s="312"/>
      <c r="AB15" s="660">
        <v>45200</v>
      </c>
      <c r="AC15" s="661"/>
      <c r="AD15" s="661"/>
      <c r="AE15" s="258"/>
      <c r="AF15" s="259"/>
      <c r="AG15" s="1"/>
      <c r="AH15" s="288"/>
      <c r="AI15" s="670"/>
      <c r="AJ15" s="639"/>
      <c r="AK15" s="639"/>
      <c r="AL15" s="635"/>
      <c r="AM15" s="634"/>
      <c r="AN15" s="639"/>
      <c r="AO15" s="635"/>
      <c r="AP15" s="622"/>
      <c r="AQ15" s="623"/>
      <c r="AR15" s="629"/>
      <c r="AS15" s="630"/>
      <c r="AT15" s="630"/>
      <c r="AU15" s="630"/>
      <c r="AV15" s="630"/>
      <c r="AW15" s="631"/>
      <c r="AX15" s="634"/>
      <c r="AY15" s="635"/>
      <c r="AZ15" s="664">
        <v>16000</v>
      </c>
      <c r="BA15" s="664"/>
      <c r="BB15" s="664"/>
      <c r="BC15" s="664"/>
      <c r="BD15" s="323"/>
      <c r="BE15" s="324"/>
      <c r="BF15" s="316"/>
      <c r="BG15" s="1"/>
      <c r="BH15" s="1"/>
      <c r="BI15" s="1"/>
      <c r="BJ15" s="1"/>
      <c r="BK15" s="1"/>
      <c r="BL15" s="1"/>
      <c r="BM15" s="1"/>
      <c r="BN15" s="1"/>
    </row>
    <row r="16" spans="2:67" ht="9.9499999999999993" customHeight="1" x14ac:dyDescent="0.15">
      <c r="C16" s="173"/>
      <c r="D16" s="185"/>
      <c r="E16" s="608"/>
      <c r="F16" s="609"/>
      <c r="G16" s="609"/>
      <c r="H16" s="609"/>
      <c r="I16" s="610"/>
      <c r="J16" s="617"/>
      <c r="K16" s="618"/>
      <c r="L16" s="619"/>
      <c r="M16" s="617"/>
      <c r="N16" s="619"/>
      <c r="O16" s="617"/>
      <c r="P16" s="618"/>
      <c r="Q16" s="618"/>
      <c r="R16" s="619"/>
      <c r="S16" s="617"/>
      <c r="T16" s="618"/>
      <c r="U16" s="618"/>
      <c r="V16" s="618"/>
      <c r="W16" s="618"/>
      <c r="X16" s="619"/>
      <c r="Y16" s="654"/>
      <c r="Z16" s="655"/>
      <c r="AA16" s="313"/>
      <c r="AB16" s="662"/>
      <c r="AC16" s="663"/>
      <c r="AD16" s="663"/>
      <c r="AE16" s="258"/>
      <c r="AF16" s="259"/>
      <c r="AG16" s="1"/>
      <c r="AH16" s="288"/>
      <c r="AI16" s="670"/>
      <c r="AJ16" s="639"/>
      <c r="AK16" s="639"/>
      <c r="AL16" s="635"/>
      <c r="AM16" s="634"/>
      <c r="AN16" s="639"/>
      <c r="AO16" s="635"/>
      <c r="AP16" s="622"/>
      <c r="AQ16" s="623"/>
      <c r="AR16" s="666" t="s">
        <v>180</v>
      </c>
      <c r="AS16" s="667"/>
      <c r="AT16" s="667"/>
      <c r="AU16" s="668"/>
      <c r="AV16" s="666" t="s">
        <v>186</v>
      </c>
      <c r="AW16" s="668"/>
      <c r="AX16" s="634"/>
      <c r="AY16" s="635"/>
      <c r="AZ16" s="665"/>
      <c r="BA16" s="665"/>
      <c r="BB16" s="665"/>
      <c r="BC16" s="665"/>
      <c r="BD16" s="323"/>
      <c r="BE16" s="324"/>
      <c r="BF16" s="316"/>
      <c r="BG16" s="1"/>
      <c r="BH16" s="1"/>
      <c r="BI16" s="1"/>
      <c r="BJ16" s="1"/>
      <c r="BK16" s="1"/>
      <c r="BL16" s="1"/>
      <c r="BM16" s="1"/>
      <c r="BN16" s="1"/>
    </row>
    <row r="17" spans="3:66" ht="9" customHeight="1" x14ac:dyDescent="0.15">
      <c r="C17" s="173"/>
      <c r="D17" s="185"/>
      <c r="E17" s="672" t="s">
        <v>154</v>
      </c>
      <c r="F17" s="673"/>
      <c r="G17" s="673"/>
      <c r="H17" s="673"/>
      <c r="I17" s="674"/>
      <c r="J17" s="675" t="s">
        <v>185</v>
      </c>
      <c r="K17" s="676"/>
      <c r="L17" s="677"/>
      <c r="M17" s="675" t="s">
        <v>182</v>
      </c>
      <c r="N17" s="677"/>
      <c r="O17" s="675" t="s">
        <v>183</v>
      </c>
      <c r="P17" s="676"/>
      <c r="Q17" s="676"/>
      <c r="R17" s="677"/>
      <c r="S17" s="675" t="s">
        <v>183</v>
      </c>
      <c r="T17" s="676"/>
      <c r="U17" s="676"/>
      <c r="V17" s="676"/>
      <c r="W17" s="676"/>
      <c r="X17" s="677"/>
      <c r="Y17" s="656" t="s">
        <v>405</v>
      </c>
      <c r="Z17" s="657"/>
      <c r="AA17" s="249" t="s">
        <v>17</v>
      </c>
      <c r="AB17" s="658">
        <v>34000</v>
      </c>
      <c r="AC17" s="659"/>
      <c r="AD17" s="659"/>
      <c r="AE17" s="641"/>
      <c r="AF17" s="642"/>
      <c r="AG17" s="1"/>
      <c r="AH17" s="288"/>
      <c r="AI17" s="671"/>
      <c r="AJ17" s="640"/>
      <c r="AK17" s="640"/>
      <c r="AL17" s="637"/>
      <c r="AM17" s="636"/>
      <c r="AN17" s="640"/>
      <c r="AO17" s="637"/>
      <c r="AP17" s="624"/>
      <c r="AQ17" s="625"/>
      <c r="AR17" s="629"/>
      <c r="AS17" s="630"/>
      <c r="AT17" s="630"/>
      <c r="AU17" s="631"/>
      <c r="AV17" s="629"/>
      <c r="AW17" s="631"/>
      <c r="AX17" s="636"/>
      <c r="AY17" s="637"/>
      <c r="AZ17" s="665"/>
      <c r="BA17" s="665"/>
      <c r="BB17" s="665"/>
      <c r="BC17" s="665"/>
      <c r="BD17" s="323"/>
      <c r="BE17" s="324"/>
      <c r="BF17" s="316"/>
      <c r="BG17" s="1"/>
      <c r="BH17" s="1"/>
      <c r="BI17" s="1"/>
      <c r="BJ17" s="1"/>
      <c r="BK17" s="1"/>
      <c r="BL17" s="1"/>
      <c r="BM17" s="1"/>
      <c r="BN17" s="1"/>
    </row>
    <row r="18" spans="3:66" ht="9.9499999999999993" customHeight="1" x14ac:dyDescent="0.15">
      <c r="C18" s="173"/>
      <c r="D18" s="185"/>
      <c r="E18" s="605"/>
      <c r="F18" s="606"/>
      <c r="G18" s="606"/>
      <c r="H18" s="606"/>
      <c r="I18" s="607"/>
      <c r="J18" s="614"/>
      <c r="K18" s="615"/>
      <c r="L18" s="616"/>
      <c r="M18" s="614"/>
      <c r="N18" s="616"/>
      <c r="O18" s="614"/>
      <c r="P18" s="615"/>
      <c r="Q18" s="615"/>
      <c r="R18" s="616"/>
      <c r="S18" s="614"/>
      <c r="T18" s="615"/>
      <c r="U18" s="615"/>
      <c r="V18" s="615"/>
      <c r="W18" s="615"/>
      <c r="X18" s="616"/>
      <c r="Y18" s="652"/>
      <c r="Z18" s="653"/>
      <c r="AA18" s="249"/>
      <c r="AB18" s="660"/>
      <c r="AC18" s="661"/>
      <c r="AD18" s="661"/>
      <c r="AE18" s="641"/>
      <c r="AF18" s="642"/>
      <c r="AG18" s="1"/>
      <c r="AH18" s="288"/>
      <c r="AI18" s="247"/>
      <c r="AJ18" s="248"/>
      <c r="AK18" s="248"/>
      <c r="AL18" s="248"/>
      <c r="AM18" s="320"/>
      <c r="AN18" s="320"/>
      <c r="AO18" s="320"/>
      <c r="AP18" s="308"/>
      <c r="AQ18" s="308"/>
      <c r="AR18" s="310"/>
      <c r="AS18" s="310"/>
      <c r="AT18" s="310"/>
      <c r="AU18" s="310"/>
      <c r="AV18" s="310"/>
      <c r="AW18" s="310"/>
      <c r="AX18" s="320" t="s">
        <v>407</v>
      </c>
      <c r="AY18" s="320"/>
      <c r="AZ18" s="88"/>
      <c r="BA18" s="89"/>
      <c r="BB18" s="89"/>
      <c r="BC18" s="90"/>
      <c r="BD18" s="323"/>
      <c r="BE18" s="324"/>
      <c r="BF18" s="316"/>
      <c r="BG18" s="1"/>
      <c r="BH18" s="1"/>
      <c r="BI18" s="1"/>
      <c r="BJ18" s="1"/>
      <c r="BK18" s="1"/>
      <c r="BL18" s="1"/>
      <c r="BM18" s="1"/>
      <c r="BN18" s="1"/>
    </row>
    <row r="19" spans="3:66" ht="10.5" customHeight="1" x14ac:dyDescent="0.15">
      <c r="C19" s="173"/>
      <c r="D19" s="185"/>
      <c r="E19" s="608"/>
      <c r="F19" s="609"/>
      <c r="G19" s="609"/>
      <c r="H19" s="609"/>
      <c r="I19" s="610"/>
      <c r="J19" s="617"/>
      <c r="K19" s="618"/>
      <c r="L19" s="619"/>
      <c r="M19" s="617"/>
      <c r="N19" s="619"/>
      <c r="O19" s="617"/>
      <c r="P19" s="618"/>
      <c r="Q19" s="618"/>
      <c r="R19" s="619"/>
      <c r="S19" s="617"/>
      <c r="T19" s="618"/>
      <c r="U19" s="618"/>
      <c r="V19" s="618"/>
      <c r="W19" s="618"/>
      <c r="X19" s="619"/>
      <c r="Y19" s="654"/>
      <c r="Z19" s="655"/>
      <c r="AA19" s="249"/>
      <c r="AB19" s="662"/>
      <c r="AC19" s="663"/>
      <c r="AD19" s="663"/>
      <c r="AE19" s="641"/>
      <c r="AF19" s="642"/>
      <c r="AG19" s="1"/>
      <c r="AH19" s="288"/>
      <c r="AI19" s="247"/>
      <c r="AJ19" s="248"/>
      <c r="AK19" s="248"/>
      <c r="AL19" s="248"/>
      <c r="AM19" s="320"/>
      <c r="AN19" s="320"/>
      <c r="AO19" s="320"/>
      <c r="AP19" s="308"/>
      <c r="AQ19" s="308"/>
      <c r="AR19" s="310"/>
      <c r="AS19" s="310"/>
      <c r="AT19" s="310"/>
      <c r="AU19" s="310"/>
      <c r="AV19" s="310"/>
      <c r="AW19" s="310"/>
      <c r="AX19" s="320"/>
      <c r="AY19" s="320"/>
      <c r="AZ19" s="643"/>
      <c r="BA19" s="644"/>
      <c r="BB19" s="644"/>
      <c r="BC19" s="645"/>
      <c r="BD19" s="323"/>
      <c r="BE19" s="324"/>
      <c r="BF19" s="316"/>
      <c r="BG19" s="1"/>
      <c r="BH19" s="1"/>
      <c r="BI19" s="1"/>
      <c r="BJ19" s="1"/>
      <c r="BK19" s="1"/>
      <c r="BL19" s="1"/>
      <c r="BM19" s="1"/>
      <c r="BN19" s="1"/>
    </row>
    <row r="20" spans="3:66" ht="9.9499999999999993" customHeight="1" x14ac:dyDescent="0.15">
      <c r="C20" s="173"/>
      <c r="D20" s="185"/>
      <c r="E20" s="672" t="s">
        <v>187</v>
      </c>
      <c r="F20" s="673"/>
      <c r="G20" s="673"/>
      <c r="H20" s="673"/>
      <c r="I20" s="674"/>
      <c r="J20" s="675" t="s">
        <v>188</v>
      </c>
      <c r="K20" s="676"/>
      <c r="L20" s="677"/>
      <c r="M20" s="675" t="s">
        <v>189</v>
      </c>
      <c r="N20" s="677"/>
      <c r="O20" s="675" t="s">
        <v>183</v>
      </c>
      <c r="P20" s="676"/>
      <c r="Q20" s="676"/>
      <c r="R20" s="677"/>
      <c r="S20" s="675" t="s">
        <v>184</v>
      </c>
      <c r="T20" s="676"/>
      <c r="U20" s="676"/>
      <c r="V20" s="676"/>
      <c r="W20" s="676"/>
      <c r="X20" s="677"/>
      <c r="Y20" s="656" t="s">
        <v>405</v>
      </c>
      <c r="Z20" s="657"/>
      <c r="AA20" s="249" t="s">
        <v>17</v>
      </c>
      <c r="AB20" s="658">
        <v>58000</v>
      </c>
      <c r="AC20" s="659"/>
      <c r="AD20" s="659"/>
      <c r="AE20" s="258"/>
      <c r="AF20" s="259"/>
      <c r="AG20" s="1"/>
      <c r="AH20" s="288"/>
      <c r="AI20" s="247"/>
      <c r="AJ20" s="248"/>
      <c r="AK20" s="248"/>
      <c r="AL20" s="248"/>
      <c r="AM20" s="320"/>
      <c r="AN20" s="320"/>
      <c r="AO20" s="320"/>
      <c r="AP20" s="308"/>
      <c r="AQ20" s="308"/>
      <c r="AR20" s="310"/>
      <c r="AS20" s="310"/>
      <c r="AT20" s="310"/>
      <c r="AU20" s="310"/>
      <c r="AV20" s="310"/>
      <c r="AW20" s="310"/>
      <c r="AX20" s="320"/>
      <c r="AY20" s="320"/>
      <c r="AZ20" s="643"/>
      <c r="BA20" s="644"/>
      <c r="BB20" s="644"/>
      <c r="BC20" s="645"/>
      <c r="BD20" s="323"/>
      <c r="BE20" s="324"/>
      <c r="BF20" s="316"/>
      <c r="BG20" s="1"/>
      <c r="BH20" s="1"/>
      <c r="BI20" s="1"/>
      <c r="BJ20" s="1"/>
      <c r="BK20" s="1"/>
      <c r="BL20" s="1"/>
      <c r="BM20" s="1"/>
      <c r="BN20" s="1"/>
    </row>
    <row r="21" spans="3:66" ht="9.9499999999999993" customHeight="1" thickBot="1" x14ac:dyDescent="0.2">
      <c r="C21" s="173"/>
      <c r="D21" s="185"/>
      <c r="E21" s="605"/>
      <c r="F21" s="606"/>
      <c r="G21" s="606"/>
      <c r="H21" s="606"/>
      <c r="I21" s="607"/>
      <c r="J21" s="614"/>
      <c r="K21" s="615"/>
      <c r="L21" s="616"/>
      <c r="M21" s="614"/>
      <c r="N21" s="616"/>
      <c r="O21" s="614"/>
      <c r="P21" s="615"/>
      <c r="Q21" s="615"/>
      <c r="R21" s="616"/>
      <c r="S21" s="614"/>
      <c r="T21" s="615"/>
      <c r="U21" s="615"/>
      <c r="V21" s="615"/>
      <c r="W21" s="615"/>
      <c r="X21" s="616"/>
      <c r="Y21" s="652"/>
      <c r="Z21" s="653"/>
      <c r="AA21" s="249"/>
      <c r="AB21" s="660"/>
      <c r="AC21" s="661"/>
      <c r="AD21" s="661"/>
      <c r="AE21" s="258"/>
      <c r="AF21" s="259"/>
      <c r="AG21" s="1"/>
      <c r="AH21" s="288"/>
      <c r="AI21" s="260"/>
      <c r="AJ21" s="261"/>
      <c r="AK21" s="261"/>
      <c r="AL21" s="261"/>
      <c r="AM21" s="332"/>
      <c r="AN21" s="332"/>
      <c r="AO21" s="332"/>
      <c r="AP21" s="309"/>
      <c r="AQ21" s="309"/>
      <c r="AR21" s="464"/>
      <c r="AS21" s="464"/>
      <c r="AT21" s="464"/>
      <c r="AU21" s="464"/>
      <c r="AV21" s="464"/>
      <c r="AW21" s="464"/>
      <c r="AX21" s="332"/>
      <c r="AY21" s="332"/>
      <c r="AZ21" s="646"/>
      <c r="BA21" s="644"/>
      <c r="BB21" s="644"/>
      <c r="BC21" s="645"/>
      <c r="BD21" s="333"/>
      <c r="BE21" s="334"/>
      <c r="BF21" s="316"/>
      <c r="BG21" s="1"/>
      <c r="BH21" s="1"/>
      <c r="BI21" s="1"/>
      <c r="BJ21" s="1"/>
      <c r="BK21" s="1"/>
      <c r="BL21" s="1"/>
      <c r="BM21" s="1"/>
      <c r="BN21" s="1"/>
    </row>
    <row r="22" spans="3:66" ht="12" customHeight="1" thickTop="1" x14ac:dyDescent="0.15">
      <c r="C22" s="173"/>
      <c r="D22" s="185"/>
      <c r="E22" s="608"/>
      <c r="F22" s="609"/>
      <c r="G22" s="609"/>
      <c r="H22" s="609"/>
      <c r="I22" s="610"/>
      <c r="J22" s="617"/>
      <c r="K22" s="618"/>
      <c r="L22" s="619"/>
      <c r="M22" s="617"/>
      <c r="N22" s="619"/>
      <c r="O22" s="617"/>
      <c r="P22" s="618"/>
      <c r="Q22" s="618"/>
      <c r="R22" s="619"/>
      <c r="S22" s="617"/>
      <c r="T22" s="618"/>
      <c r="U22" s="618"/>
      <c r="V22" s="618"/>
      <c r="W22" s="618"/>
      <c r="X22" s="619"/>
      <c r="Y22" s="654"/>
      <c r="Z22" s="655"/>
      <c r="AA22" s="249"/>
      <c r="AB22" s="662"/>
      <c r="AC22" s="663"/>
      <c r="AD22" s="663"/>
      <c r="AE22" s="258"/>
      <c r="AF22" s="259"/>
      <c r="AG22" s="1"/>
      <c r="AH22" s="288"/>
      <c r="AI22" s="279" t="s">
        <v>19</v>
      </c>
      <c r="AJ22" s="280"/>
      <c r="AK22" s="280"/>
      <c r="AL22" s="280"/>
      <c r="AM22" s="280"/>
      <c r="AN22" s="280"/>
      <c r="AO22" s="280"/>
      <c r="AP22" s="280"/>
      <c r="AQ22" s="280"/>
      <c r="AR22" s="280"/>
      <c r="AS22" s="280"/>
      <c r="AT22" s="280"/>
      <c r="AU22" s="280"/>
      <c r="AV22" s="280"/>
      <c r="AW22" s="280"/>
      <c r="AX22" s="280"/>
      <c r="AY22" s="280"/>
      <c r="AZ22" s="280"/>
      <c r="BA22" s="281" t="s">
        <v>20</v>
      </c>
      <c r="BB22" s="647">
        <v>16000</v>
      </c>
      <c r="BC22" s="647"/>
      <c r="BD22" s="647"/>
      <c r="BE22" s="284" t="s">
        <v>18</v>
      </c>
      <c r="BF22" s="316"/>
      <c r="BG22" s="1"/>
      <c r="BH22" s="1"/>
      <c r="BI22" s="1"/>
      <c r="BJ22" s="1"/>
      <c r="BK22" s="1"/>
      <c r="BL22" s="1"/>
      <c r="BM22" s="1"/>
      <c r="BN22" s="1"/>
    </row>
    <row r="23" spans="3:66" ht="9.9499999999999993" customHeight="1" x14ac:dyDescent="0.15">
      <c r="C23" s="173"/>
      <c r="D23" s="185"/>
      <c r="E23" s="189"/>
      <c r="F23" s="190"/>
      <c r="G23" s="190"/>
      <c r="H23" s="190"/>
      <c r="I23" s="190"/>
      <c r="J23" s="192"/>
      <c r="K23" s="192"/>
      <c r="L23" s="192"/>
      <c r="M23" s="194"/>
      <c r="N23" s="192"/>
      <c r="O23" s="192"/>
      <c r="P23" s="192"/>
      <c r="Q23" s="192"/>
      <c r="R23" s="192"/>
      <c r="S23" s="239"/>
      <c r="T23" s="240"/>
      <c r="U23" s="240"/>
      <c r="V23" s="240"/>
      <c r="W23" s="240"/>
      <c r="X23" s="241"/>
      <c r="Y23" s="244" t="s">
        <v>405</v>
      </c>
      <c r="Z23" s="244"/>
      <c r="AA23" s="249" t="s">
        <v>17</v>
      </c>
      <c r="AB23" s="679"/>
      <c r="AC23" s="679"/>
      <c r="AD23" s="680"/>
      <c r="AE23" s="258"/>
      <c r="AF23" s="259"/>
      <c r="AG23" s="1"/>
      <c r="AH23" s="288"/>
      <c r="AI23" s="265"/>
      <c r="AJ23" s="266"/>
      <c r="AK23" s="266"/>
      <c r="AL23" s="266"/>
      <c r="AM23" s="266"/>
      <c r="AN23" s="266"/>
      <c r="AO23" s="266"/>
      <c r="AP23" s="266"/>
      <c r="AQ23" s="266"/>
      <c r="AR23" s="266"/>
      <c r="AS23" s="266"/>
      <c r="AT23" s="266"/>
      <c r="AU23" s="266"/>
      <c r="AV23" s="266"/>
      <c r="AW23" s="266"/>
      <c r="AX23" s="266"/>
      <c r="AY23" s="266"/>
      <c r="AZ23" s="266"/>
      <c r="BA23" s="282"/>
      <c r="BB23" s="648"/>
      <c r="BC23" s="648"/>
      <c r="BD23" s="648"/>
      <c r="BE23" s="285"/>
      <c r="BF23" s="316"/>
      <c r="BG23" s="1"/>
      <c r="BH23" s="1"/>
      <c r="BI23" s="1"/>
      <c r="BJ23" s="1"/>
      <c r="BK23" s="1"/>
      <c r="BL23" s="1"/>
      <c r="BM23" s="1"/>
      <c r="BN23" s="1"/>
    </row>
    <row r="24" spans="3:66" ht="9.9499999999999993" customHeight="1" thickBot="1" x14ac:dyDescent="0.2">
      <c r="C24" s="173"/>
      <c r="D24" s="185"/>
      <c r="E24" s="189"/>
      <c r="F24" s="190"/>
      <c r="G24" s="190"/>
      <c r="H24" s="190"/>
      <c r="I24" s="190"/>
      <c r="J24" s="192"/>
      <c r="K24" s="192"/>
      <c r="L24" s="192"/>
      <c r="M24" s="194"/>
      <c r="N24" s="192"/>
      <c r="O24" s="192"/>
      <c r="P24" s="192"/>
      <c r="Q24" s="192"/>
      <c r="R24" s="192"/>
      <c r="S24" s="233"/>
      <c r="T24" s="234"/>
      <c r="U24" s="234"/>
      <c r="V24" s="234"/>
      <c r="W24" s="234"/>
      <c r="X24" s="235"/>
      <c r="Y24" s="244"/>
      <c r="Z24" s="244"/>
      <c r="AA24" s="249"/>
      <c r="AB24" s="679"/>
      <c r="AC24" s="679"/>
      <c r="AD24" s="680"/>
      <c r="AE24" s="258"/>
      <c r="AF24" s="259"/>
      <c r="AG24" s="1"/>
      <c r="AH24" s="288"/>
      <c r="AI24" s="267"/>
      <c r="AJ24" s="268"/>
      <c r="AK24" s="268"/>
      <c r="AL24" s="268"/>
      <c r="AM24" s="268"/>
      <c r="AN24" s="268"/>
      <c r="AO24" s="268"/>
      <c r="AP24" s="268"/>
      <c r="AQ24" s="268"/>
      <c r="AR24" s="268"/>
      <c r="AS24" s="268"/>
      <c r="AT24" s="268"/>
      <c r="AU24" s="268"/>
      <c r="AV24" s="268"/>
      <c r="AW24" s="268"/>
      <c r="AX24" s="268"/>
      <c r="AY24" s="268"/>
      <c r="AZ24" s="268"/>
      <c r="BA24" s="283"/>
      <c r="BB24" s="649"/>
      <c r="BC24" s="649"/>
      <c r="BD24" s="649"/>
      <c r="BE24" s="286"/>
      <c r="BF24" s="316"/>
      <c r="BG24" s="1"/>
      <c r="BH24" s="1"/>
      <c r="BI24" s="1"/>
      <c r="BJ24" s="1"/>
      <c r="BK24" s="1"/>
      <c r="BL24" s="1"/>
      <c r="BM24" s="1"/>
      <c r="BN24" s="1"/>
    </row>
    <row r="25" spans="3:66" ht="9.9499999999999993" customHeight="1" thickTop="1" thickBot="1" x14ac:dyDescent="0.2">
      <c r="C25" s="173"/>
      <c r="D25" s="185"/>
      <c r="E25" s="197"/>
      <c r="F25" s="198"/>
      <c r="G25" s="198"/>
      <c r="H25" s="198"/>
      <c r="I25" s="198"/>
      <c r="J25" s="199"/>
      <c r="K25" s="199"/>
      <c r="L25" s="199"/>
      <c r="M25" s="349"/>
      <c r="N25" s="350"/>
      <c r="O25" s="350"/>
      <c r="P25" s="350"/>
      <c r="Q25" s="350"/>
      <c r="R25" s="350"/>
      <c r="S25" s="371"/>
      <c r="T25" s="372"/>
      <c r="U25" s="372"/>
      <c r="V25" s="372"/>
      <c r="W25" s="372"/>
      <c r="X25" s="373"/>
      <c r="Y25" s="678"/>
      <c r="Z25" s="678"/>
      <c r="AA25" s="269"/>
      <c r="AB25" s="681"/>
      <c r="AC25" s="681"/>
      <c r="AD25" s="682"/>
      <c r="AE25" s="353"/>
      <c r="AF25" s="354"/>
      <c r="AG25" s="1"/>
      <c r="AH25" s="288"/>
      <c r="AI25" s="265" t="s">
        <v>84</v>
      </c>
      <c r="AJ25" s="266"/>
      <c r="AK25" s="266"/>
      <c r="AL25" s="266"/>
      <c r="AM25" s="266"/>
      <c r="AN25" s="266"/>
      <c r="AO25" s="266"/>
      <c r="AP25" s="266"/>
      <c r="AQ25" s="266"/>
      <c r="AR25" s="266"/>
      <c r="AS25" s="266"/>
      <c r="AT25" s="266"/>
      <c r="AU25" s="266"/>
      <c r="AV25" s="266"/>
      <c r="AW25" s="266"/>
      <c r="AX25" s="266"/>
      <c r="AY25" s="266"/>
      <c r="AZ25" s="266"/>
      <c r="BA25" s="281" t="s">
        <v>21</v>
      </c>
      <c r="BB25" s="647">
        <v>0</v>
      </c>
      <c r="BC25" s="647"/>
      <c r="BD25" s="647"/>
      <c r="BE25" s="284" t="s">
        <v>18</v>
      </c>
      <c r="BF25" s="316"/>
      <c r="BG25" s="1"/>
      <c r="BH25" s="1"/>
      <c r="BI25" s="1"/>
      <c r="BJ25" s="1"/>
      <c r="BK25" s="1"/>
      <c r="BL25" s="1"/>
      <c r="BM25" s="1"/>
      <c r="BN25" s="1"/>
    </row>
    <row r="26" spans="3:66" ht="9.9499999999999993" customHeight="1" thickTop="1" x14ac:dyDescent="0.15">
      <c r="C26" s="173"/>
      <c r="D26" s="185"/>
      <c r="E26" s="397" t="s">
        <v>85</v>
      </c>
      <c r="F26" s="398"/>
      <c r="G26" s="398"/>
      <c r="H26" s="399"/>
      <c r="I26" s="403" t="s">
        <v>86</v>
      </c>
      <c r="J26" s="647">
        <v>79200</v>
      </c>
      <c r="K26" s="647"/>
      <c r="L26" s="391" t="s">
        <v>18</v>
      </c>
      <c r="M26" s="357" t="s">
        <v>87</v>
      </c>
      <c r="N26" s="357"/>
      <c r="O26" s="357"/>
      <c r="P26" s="357"/>
      <c r="Q26" s="357"/>
      <c r="R26" s="357"/>
      <c r="S26" s="359" t="s">
        <v>88</v>
      </c>
      <c r="T26" s="355" t="s">
        <v>22</v>
      </c>
      <c r="U26" s="355"/>
      <c r="V26" s="355"/>
      <c r="W26" s="355"/>
      <c r="X26" s="14"/>
      <c r="Y26" s="378" t="s">
        <v>23</v>
      </c>
      <c r="Z26" s="119"/>
      <c r="AA26" s="379"/>
      <c r="AB26" s="683" t="s">
        <v>89</v>
      </c>
      <c r="AC26" s="383" t="s">
        <v>90</v>
      </c>
      <c r="AD26" s="383"/>
      <c r="AE26" s="383"/>
      <c r="AF26" s="384"/>
      <c r="AG26" s="1"/>
      <c r="AH26" s="288"/>
      <c r="AI26" s="265"/>
      <c r="AJ26" s="266"/>
      <c r="AK26" s="266"/>
      <c r="AL26" s="266"/>
      <c r="AM26" s="266"/>
      <c r="AN26" s="266"/>
      <c r="AO26" s="266"/>
      <c r="AP26" s="266"/>
      <c r="AQ26" s="266"/>
      <c r="AR26" s="266"/>
      <c r="AS26" s="266"/>
      <c r="AT26" s="266"/>
      <c r="AU26" s="266"/>
      <c r="AV26" s="266"/>
      <c r="AW26" s="266"/>
      <c r="AX26" s="266"/>
      <c r="AY26" s="266"/>
      <c r="AZ26" s="266"/>
      <c r="BA26" s="282"/>
      <c r="BB26" s="648"/>
      <c r="BC26" s="648"/>
      <c r="BD26" s="648"/>
      <c r="BE26" s="285"/>
      <c r="BF26" s="316"/>
      <c r="BG26" s="1"/>
      <c r="BH26" s="1"/>
      <c r="BI26" s="1"/>
      <c r="BJ26" s="1"/>
      <c r="BK26" s="1"/>
      <c r="BL26" s="1"/>
      <c r="BM26" s="1"/>
      <c r="BN26" s="1"/>
    </row>
    <row r="27" spans="3:66" ht="15" customHeight="1" thickBot="1" x14ac:dyDescent="0.2">
      <c r="C27" s="173"/>
      <c r="D27" s="185"/>
      <c r="E27" s="400"/>
      <c r="F27" s="401"/>
      <c r="G27" s="401"/>
      <c r="H27" s="402"/>
      <c r="I27" s="404"/>
      <c r="J27" s="649"/>
      <c r="K27" s="649"/>
      <c r="L27" s="392"/>
      <c r="M27" s="358"/>
      <c r="N27" s="358"/>
      <c r="O27" s="358"/>
      <c r="P27" s="358"/>
      <c r="Q27" s="358"/>
      <c r="R27" s="358"/>
      <c r="S27" s="360"/>
      <c r="T27" s="685">
        <f>ROUNDUP(IF(J26&lt;=20000,J26,IF(J26&lt;=40000,J26/2+10000,IF(J26&lt;=80000,J26/4+20000,40000))),0)</f>
        <v>39800</v>
      </c>
      <c r="U27" s="685"/>
      <c r="V27" s="685"/>
      <c r="W27" s="685"/>
      <c r="X27" s="12" t="s">
        <v>18</v>
      </c>
      <c r="Y27" s="380"/>
      <c r="Z27" s="142"/>
      <c r="AA27" s="262"/>
      <c r="AB27" s="684"/>
      <c r="AC27" s="686">
        <f>IF(T29+T27&gt;40000,40000,T29+T27)</f>
        <v>40000</v>
      </c>
      <c r="AD27" s="686"/>
      <c r="AE27" s="686"/>
      <c r="AF27" s="11" t="s">
        <v>18</v>
      </c>
      <c r="AG27" s="1"/>
      <c r="AH27" s="288"/>
      <c r="AI27" s="267"/>
      <c r="AJ27" s="268"/>
      <c r="AK27" s="268"/>
      <c r="AL27" s="268"/>
      <c r="AM27" s="268"/>
      <c r="AN27" s="268"/>
      <c r="AO27" s="268"/>
      <c r="AP27" s="268"/>
      <c r="AQ27" s="268"/>
      <c r="AR27" s="268"/>
      <c r="AS27" s="268"/>
      <c r="AT27" s="268"/>
      <c r="AU27" s="268"/>
      <c r="AV27" s="268"/>
      <c r="AW27" s="268"/>
      <c r="AX27" s="268"/>
      <c r="AY27" s="268"/>
      <c r="AZ27" s="268"/>
      <c r="BA27" s="283"/>
      <c r="BB27" s="649"/>
      <c r="BC27" s="649"/>
      <c r="BD27" s="649"/>
      <c r="BE27" s="286"/>
      <c r="BF27" s="316"/>
      <c r="BG27" s="1"/>
      <c r="BH27" s="1"/>
      <c r="BI27" s="1"/>
      <c r="BJ27" s="1"/>
      <c r="BK27" s="1"/>
      <c r="BL27" s="1"/>
      <c r="BM27" s="1"/>
      <c r="BN27" s="1"/>
    </row>
    <row r="28" spans="3:66" ht="10.5" customHeight="1" thickTop="1" x14ac:dyDescent="0.15">
      <c r="C28" s="173"/>
      <c r="D28" s="185"/>
      <c r="E28" s="397" t="s">
        <v>95</v>
      </c>
      <c r="F28" s="398"/>
      <c r="G28" s="398"/>
      <c r="H28" s="399"/>
      <c r="I28" s="387" t="s">
        <v>96</v>
      </c>
      <c r="J28" s="688">
        <v>58000</v>
      </c>
      <c r="K28" s="688"/>
      <c r="L28" s="391" t="s">
        <v>18</v>
      </c>
      <c r="M28" s="357" t="s">
        <v>97</v>
      </c>
      <c r="N28" s="357"/>
      <c r="O28" s="357"/>
      <c r="P28" s="357"/>
      <c r="Q28" s="357"/>
      <c r="R28" s="357"/>
      <c r="S28" s="359" t="s">
        <v>98</v>
      </c>
      <c r="T28" s="355" t="s">
        <v>26</v>
      </c>
      <c r="U28" s="355"/>
      <c r="V28" s="355"/>
      <c r="W28" s="355"/>
      <c r="X28" s="14"/>
      <c r="Y28" s="374" t="s">
        <v>27</v>
      </c>
      <c r="Z28" s="357"/>
      <c r="AA28" s="375"/>
      <c r="AB28" s="690" t="s">
        <v>28</v>
      </c>
      <c r="AC28" s="26"/>
      <c r="AD28" s="14"/>
      <c r="AE28" s="14"/>
      <c r="AF28" s="9"/>
      <c r="AG28" s="1"/>
      <c r="AH28" s="288"/>
      <c r="AI28" s="141" t="s">
        <v>24</v>
      </c>
      <c r="AJ28" s="142"/>
      <c r="AK28" s="262"/>
      <c r="AL28" s="130" t="s">
        <v>91</v>
      </c>
      <c r="AM28" s="131"/>
      <c r="AN28" s="10"/>
      <c r="AO28" s="340" t="s">
        <v>92</v>
      </c>
      <c r="AP28" s="340"/>
      <c r="AQ28" s="340"/>
      <c r="AR28" s="340"/>
      <c r="AS28" s="340"/>
      <c r="AT28" s="341" t="s">
        <v>93</v>
      </c>
      <c r="AU28" s="343" t="s">
        <v>94</v>
      </c>
      <c r="AV28" s="343"/>
      <c r="AW28" s="343"/>
      <c r="AX28" s="343"/>
      <c r="AY28" s="343"/>
      <c r="AZ28" s="343"/>
      <c r="BA28" s="337" t="s">
        <v>25</v>
      </c>
      <c r="BB28" s="337"/>
      <c r="BC28" s="337"/>
      <c r="BD28" s="337"/>
      <c r="BE28" s="338"/>
      <c r="BF28" s="316"/>
      <c r="BG28" s="1"/>
      <c r="BH28" s="1"/>
      <c r="BI28" s="1"/>
      <c r="BJ28" s="1"/>
      <c r="BK28" s="1"/>
      <c r="BL28" s="1"/>
      <c r="BM28" s="1"/>
      <c r="BN28" s="1"/>
    </row>
    <row r="29" spans="3:66" ht="15" customHeight="1" thickBot="1" x14ac:dyDescent="0.2">
      <c r="C29" s="173"/>
      <c r="D29" s="186"/>
      <c r="E29" s="400"/>
      <c r="F29" s="401"/>
      <c r="G29" s="401"/>
      <c r="H29" s="402"/>
      <c r="I29" s="388"/>
      <c r="J29" s="689"/>
      <c r="K29" s="689"/>
      <c r="L29" s="392"/>
      <c r="M29" s="358"/>
      <c r="N29" s="358"/>
      <c r="O29" s="358"/>
      <c r="P29" s="358"/>
      <c r="Q29" s="358"/>
      <c r="R29" s="358"/>
      <c r="S29" s="360"/>
      <c r="T29" s="685">
        <f>ROUNDUP(IF(J28&lt;=25000,J28,IF(J28&lt;=50000,J28/2+12500,IF(J28&lt;=100000,J28/4+25000,50000))),0)</f>
        <v>39500</v>
      </c>
      <c r="U29" s="685"/>
      <c r="V29" s="685"/>
      <c r="W29" s="685"/>
      <c r="X29" s="70" t="s">
        <v>18</v>
      </c>
      <c r="Y29" s="376"/>
      <c r="Z29" s="358"/>
      <c r="AA29" s="377"/>
      <c r="AB29" s="691"/>
      <c r="AC29" s="749">
        <f>IF(T29&gt;=40000,T29,IF(T29+T27&gt;40000,40000,T29+T27))</f>
        <v>40000</v>
      </c>
      <c r="AD29" s="749"/>
      <c r="AE29" s="749"/>
      <c r="AF29" s="29" t="s">
        <v>18</v>
      </c>
      <c r="AG29" s="1"/>
      <c r="AH29" s="288"/>
      <c r="AI29" s="141"/>
      <c r="AJ29" s="142"/>
      <c r="AK29" s="262"/>
      <c r="AL29" s="133"/>
      <c r="AM29" s="134"/>
      <c r="AN29" s="336">
        <v>16000</v>
      </c>
      <c r="AO29" s="336"/>
      <c r="AP29" s="336"/>
      <c r="AQ29" s="336"/>
      <c r="AR29" s="336"/>
      <c r="AS29" s="13" t="s">
        <v>18</v>
      </c>
      <c r="AT29" s="342"/>
      <c r="AU29" s="344"/>
      <c r="AV29" s="344"/>
      <c r="AW29" s="344"/>
      <c r="AX29" s="344"/>
      <c r="AY29" s="344"/>
      <c r="AZ29" s="344"/>
      <c r="BA29" s="687">
        <v>0</v>
      </c>
      <c r="BB29" s="687"/>
      <c r="BC29" s="687"/>
      <c r="BD29" s="687"/>
      <c r="BE29" s="58" t="s">
        <v>18</v>
      </c>
      <c r="BF29" s="316"/>
      <c r="BG29" s="1"/>
      <c r="BH29" s="1"/>
      <c r="BI29" s="1"/>
      <c r="BJ29" s="1"/>
      <c r="BK29" s="1"/>
      <c r="BL29" s="1"/>
      <c r="BM29" s="1"/>
      <c r="BN29" s="1"/>
    </row>
    <row r="30" spans="3:66" ht="9.9499999999999993" customHeight="1" thickTop="1" thickBot="1" x14ac:dyDescent="0.2">
      <c r="C30" s="173"/>
      <c r="D30" s="434" t="s">
        <v>100</v>
      </c>
      <c r="E30" s="692" t="s">
        <v>153</v>
      </c>
      <c r="F30" s="693"/>
      <c r="G30" s="693"/>
      <c r="H30" s="693"/>
      <c r="I30" s="694"/>
      <c r="J30" s="701" t="s">
        <v>190</v>
      </c>
      <c r="K30" s="702"/>
      <c r="L30" s="703"/>
      <c r="M30" s="704" t="s">
        <v>182</v>
      </c>
      <c r="N30" s="705"/>
      <c r="O30" s="704" t="s">
        <v>183</v>
      </c>
      <c r="P30" s="708"/>
      <c r="Q30" s="708"/>
      <c r="R30" s="705"/>
      <c r="S30" s="711" t="s">
        <v>183</v>
      </c>
      <c r="T30" s="712"/>
      <c r="U30" s="712"/>
      <c r="V30" s="712"/>
      <c r="W30" s="712"/>
      <c r="X30" s="713"/>
      <c r="Y30" s="82"/>
      <c r="Z30" s="83"/>
      <c r="AA30" s="385" t="s">
        <v>17</v>
      </c>
      <c r="AB30" s="95"/>
      <c r="AC30" s="96"/>
      <c r="AD30" s="97" t="s">
        <v>18</v>
      </c>
      <c r="AE30" s="362"/>
      <c r="AF30" s="363"/>
      <c r="AG30" s="1"/>
      <c r="AH30" s="288"/>
      <c r="AI30" s="141"/>
      <c r="AJ30" s="142"/>
      <c r="AK30" s="262"/>
      <c r="AL30" s="133"/>
      <c r="AM30" s="134"/>
      <c r="AN30" s="6"/>
      <c r="AO30" s="15"/>
      <c r="AP30" s="15"/>
      <c r="AQ30" s="16"/>
      <c r="AR30" s="4"/>
      <c r="AS30" s="4"/>
      <c r="AT30" s="4"/>
      <c r="AU30" s="344"/>
      <c r="AV30" s="344"/>
      <c r="AW30" s="344"/>
      <c r="AX30" s="344"/>
      <c r="AY30" s="344"/>
      <c r="AZ30" s="344"/>
      <c r="BA30" s="4"/>
      <c r="BB30" s="4"/>
      <c r="BC30" s="17"/>
      <c r="BD30" s="13"/>
      <c r="BE30" s="56"/>
      <c r="BF30" s="316"/>
      <c r="BG30" s="1"/>
      <c r="BH30" s="1"/>
      <c r="BI30" s="1"/>
      <c r="BJ30" s="1"/>
      <c r="BK30" s="1"/>
      <c r="BL30" s="1"/>
      <c r="BM30" s="1"/>
      <c r="BN30" s="1"/>
    </row>
    <row r="31" spans="3:66" ht="9.9499999999999993" customHeight="1" x14ac:dyDescent="0.15">
      <c r="C31" s="173"/>
      <c r="D31" s="435"/>
      <c r="E31" s="695"/>
      <c r="F31" s="696"/>
      <c r="G31" s="696"/>
      <c r="H31" s="696"/>
      <c r="I31" s="697"/>
      <c r="J31" s="614"/>
      <c r="K31" s="615"/>
      <c r="L31" s="616"/>
      <c r="M31" s="706"/>
      <c r="N31" s="697"/>
      <c r="O31" s="706"/>
      <c r="P31" s="696"/>
      <c r="Q31" s="696"/>
      <c r="R31" s="697"/>
      <c r="S31" s="714"/>
      <c r="T31" s="715"/>
      <c r="U31" s="715"/>
      <c r="V31" s="715"/>
      <c r="W31" s="715"/>
      <c r="X31" s="716"/>
      <c r="Y31" s="82"/>
      <c r="Z31" s="83"/>
      <c r="AA31" s="386"/>
      <c r="AB31" s="660">
        <v>9680</v>
      </c>
      <c r="AC31" s="661"/>
      <c r="AD31" s="709"/>
      <c r="AE31" s="364"/>
      <c r="AF31" s="365"/>
      <c r="AG31" s="1"/>
      <c r="AH31" s="288"/>
      <c r="AI31" s="141"/>
      <c r="AJ31" s="142"/>
      <c r="AK31" s="262"/>
      <c r="AL31" s="1"/>
      <c r="AM31" s="1"/>
      <c r="AN31" s="1"/>
      <c r="AO31" s="1"/>
      <c r="AP31" s="1"/>
      <c r="AQ31" s="1"/>
      <c r="AR31" s="1"/>
      <c r="AS31" s="1"/>
      <c r="AT31" s="1"/>
      <c r="AU31" s="1"/>
      <c r="AV31" s="1"/>
      <c r="AW31" s="1"/>
      <c r="AX31" s="1"/>
      <c r="AY31" s="1"/>
      <c r="AZ31" s="276" t="s">
        <v>29</v>
      </c>
      <c r="BA31" s="277"/>
      <c r="BB31" s="277"/>
      <c r="BC31" s="277"/>
      <c r="BD31" s="277"/>
      <c r="BE31" s="278"/>
      <c r="BF31" s="316"/>
      <c r="BG31" s="1"/>
      <c r="BH31" s="1"/>
      <c r="BI31" s="1"/>
      <c r="BJ31" s="1"/>
      <c r="BK31" s="1"/>
      <c r="BL31" s="1"/>
      <c r="BM31" s="1"/>
      <c r="BN31" s="1"/>
    </row>
    <row r="32" spans="3:66" ht="9" customHeight="1" x14ac:dyDescent="0.15">
      <c r="C32" s="173"/>
      <c r="D32" s="435"/>
      <c r="E32" s="698"/>
      <c r="F32" s="699"/>
      <c r="G32" s="699"/>
      <c r="H32" s="699"/>
      <c r="I32" s="700"/>
      <c r="J32" s="617"/>
      <c r="K32" s="618"/>
      <c r="L32" s="619"/>
      <c r="M32" s="707"/>
      <c r="N32" s="700"/>
      <c r="O32" s="707"/>
      <c r="P32" s="699"/>
      <c r="Q32" s="699"/>
      <c r="R32" s="700"/>
      <c r="S32" s="717"/>
      <c r="T32" s="718"/>
      <c r="U32" s="718"/>
      <c r="V32" s="718"/>
      <c r="W32" s="718"/>
      <c r="X32" s="719"/>
      <c r="Y32" s="84"/>
      <c r="Z32" s="85"/>
      <c r="AA32" s="386"/>
      <c r="AB32" s="662"/>
      <c r="AC32" s="663"/>
      <c r="AD32" s="710"/>
      <c r="AE32" s="364"/>
      <c r="AF32" s="365"/>
      <c r="AG32" s="1"/>
      <c r="AH32" s="59"/>
      <c r="AI32" s="141"/>
      <c r="AJ32" s="142"/>
      <c r="AK32" s="262"/>
      <c r="AL32" s="6"/>
      <c r="AM32" s="6"/>
      <c r="AN32" s="6"/>
      <c r="AO32" s="18"/>
      <c r="AP32" s="18"/>
      <c r="AQ32" s="4"/>
      <c r="AR32" s="4"/>
      <c r="AS32" s="4"/>
      <c r="AT32" s="4"/>
      <c r="AU32" s="1"/>
      <c r="AV32" s="1"/>
      <c r="AW32" s="1"/>
      <c r="AX32" s="1"/>
      <c r="AY32" s="60" t="s">
        <v>101</v>
      </c>
      <c r="AZ32" s="19"/>
      <c r="BA32" s="335">
        <v>16000</v>
      </c>
      <c r="BB32" s="335"/>
      <c r="BC32" s="335"/>
      <c r="BD32" s="335"/>
      <c r="BE32" s="56"/>
      <c r="BF32" s="316"/>
      <c r="BG32" s="1"/>
      <c r="BH32" s="1"/>
      <c r="BI32" s="1"/>
      <c r="BJ32" s="1"/>
      <c r="BK32" s="1"/>
      <c r="BL32" s="1"/>
      <c r="BM32" s="1"/>
      <c r="BN32" s="1"/>
    </row>
    <row r="33" spans="3:66" ht="15" customHeight="1" x14ac:dyDescent="0.15">
      <c r="C33" s="173"/>
      <c r="D33" s="435"/>
      <c r="E33" s="394"/>
      <c r="F33" s="405"/>
      <c r="G33" s="405"/>
      <c r="H33" s="405"/>
      <c r="I33" s="405"/>
      <c r="J33" s="192"/>
      <c r="K33" s="192"/>
      <c r="L33" s="192"/>
      <c r="M33" s="427"/>
      <c r="N33" s="427"/>
      <c r="O33" s="427"/>
      <c r="P33" s="427"/>
      <c r="Q33" s="427"/>
      <c r="R33" s="427"/>
      <c r="S33" s="415"/>
      <c r="T33" s="416"/>
      <c r="U33" s="416"/>
      <c r="V33" s="416"/>
      <c r="W33" s="416"/>
      <c r="X33" s="417"/>
      <c r="Y33" s="86"/>
      <c r="Z33" s="87"/>
      <c r="AA33" s="386" t="s">
        <v>17</v>
      </c>
      <c r="AB33" s="679"/>
      <c r="AC33" s="679"/>
      <c r="AD33" s="679"/>
      <c r="AE33" s="364"/>
      <c r="AF33" s="365"/>
      <c r="AG33" s="1"/>
      <c r="AH33" s="61"/>
      <c r="AI33" s="166"/>
      <c r="AJ33" s="167"/>
      <c r="AK33" s="263"/>
      <c r="AL33" s="62"/>
      <c r="AM33" s="62"/>
      <c r="AN33" s="62"/>
      <c r="AO33" s="63"/>
      <c r="AP33" s="63"/>
      <c r="AQ33" s="64"/>
      <c r="AR33" s="64"/>
      <c r="AS33" s="64"/>
      <c r="AT33" s="64"/>
      <c r="AU33" s="25"/>
      <c r="AV33" s="25"/>
      <c r="AW33" s="25"/>
      <c r="AX33" s="25"/>
      <c r="AY33" s="25"/>
      <c r="AZ33" s="65"/>
      <c r="BA33" s="336"/>
      <c r="BB33" s="336"/>
      <c r="BC33" s="336"/>
      <c r="BD33" s="336"/>
      <c r="BE33" s="66" t="s">
        <v>18</v>
      </c>
      <c r="BF33" s="316"/>
      <c r="BG33" s="1"/>
      <c r="BH33" s="1"/>
      <c r="BI33" s="1"/>
      <c r="BJ33" s="1"/>
      <c r="BK33" s="1"/>
      <c r="BL33" s="1"/>
      <c r="BM33" s="1"/>
      <c r="BN33" s="1"/>
    </row>
    <row r="34" spans="3:66" ht="7.5" customHeight="1" x14ac:dyDescent="0.15">
      <c r="C34" s="173"/>
      <c r="D34" s="435"/>
      <c r="E34" s="394"/>
      <c r="F34" s="405"/>
      <c r="G34" s="405"/>
      <c r="H34" s="405"/>
      <c r="I34" s="405"/>
      <c r="J34" s="192"/>
      <c r="K34" s="192"/>
      <c r="L34" s="192"/>
      <c r="M34" s="427"/>
      <c r="N34" s="427"/>
      <c r="O34" s="427"/>
      <c r="P34" s="427"/>
      <c r="Q34" s="427"/>
      <c r="R34" s="427"/>
      <c r="S34" s="409"/>
      <c r="T34" s="410"/>
      <c r="U34" s="410"/>
      <c r="V34" s="410"/>
      <c r="W34" s="410"/>
      <c r="X34" s="411"/>
      <c r="Y34" s="82"/>
      <c r="Z34" s="83"/>
      <c r="AA34" s="386"/>
      <c r="AB34" s="679"/>
      <c r="AC34" s="679"/>
      <c r="AD34" s="679"/>
      <c r="AE34" s="364"/>
      <c r="AF34" s="365"/>
      <c r="AG34" s="1"/>
      <c r="AH34" s="20"/>
      <c r="AI34" s="20"/>
      <c r="AJ34" s="6"/>
      <c r="AK34" s="6"/>
      <c r="AL34" s="6"/>
      <c r="AM34" s="6"/>
      <c r="AN34" s="6"/>
      <c r="AO34" s="3"/>
      <c r="AP34" s="3"/>
      <c r="AQ34" s="4"/>
      <c r="AR34" s="4"/>
      <c r="AS34" s="4"/>
      <c r="AT34" s="4"/>
      <c r="AU34" s="1"/>
      <c r="AV34" s="1"/>
      <c r="AW34" s="1"/>
      <c r="AX34" s="1"/>
      <c r="AY34" s="1"/>
      <c r="AZ34" s="1"/>
      <c r="BA34" s="1"/>
      <c r="BB34" s="1"/>
      <c r="BC34" s="1"/>
      <c r="BD34" s="1"/>
      <c r="BE34" s="1"/>
      <c r="BF34" s="316"/>
      <c r="BG34" s="1"/>
      <c r="BH34" s="1"/>
      <c r="BI34" s="1"/>
      <c r="BJ34" s="1"/>
      <c r="BK34" s="1"/>
      <c r="BL34" s="1"/>
      <c r="BM34" s="1"/>
      <c r="BN34" s="1"/>
    </row>
    <row r="35" spans="3:66" ht="4.7" customHeight="1" x14ac:dyDescent="0.15">
      <c r="C35" s="173"/>
      <c r="D35" s="435"/>
      <c r="E35" s="394"/>
      <c r="F35" s="405"/>
      <c r="G35" s="405"/>
      <c r="H35" s="405"/>
      <c r="I35" s="405"/>
      <c r="J35" s="192"/>
      <c r="K35" s="192"/>
      <c r="L35" s="192"/>
      <c r="M35" s="427"/>
      <c r="N35" s="427"/>
      <c r="O35" s="427"/>
      <c r="P35" s="427"/>
      <c r="Q35" s="427"/>
      <c r="R35" s="427"/>
      <c r="S35" s="412"/>
      <c r="T35" s="413"/>
      <c r="U35" s="413"/>
      <c r="V35" s="413"/>
      <c r="W35" s="413"/>
      <c r="X35" s="414"/>
      <c r="Y35" s="84"/>
      <c r="Z35" s="85"/>
      <c r="AA35" s="386"/>
      <c r="AB35" s="679"/>
      <c r="AC35" s="679"/>
      <c r="AD35" s="679"/>
      <c r="AE35" s="364"/>
      <c r="AF35" s="365"/>
      <c r="AG35" s="1"/>
      <c r="AH35" s="31"/>
      <c r="AI35" s="20"/>
      <c r="AJ35" s="6"/>
      <c r="AK35" s="6"/>
      <c r="AL35" s="6"/>
      <c r="AM35" s="6"/>
      <c r="AN35" s="6"/>
      <c r="AO35" s="3"/>
      <c r="AP35" s="3"/>
      <c r="AQ35" s="4"/>
      <c r="AR35" s="4"/>
      <c r="AS35" s="4"/>
      <c r="AT35" s="4"/>
      <c r="AU35" s="1"/>
      <c r="AV35" s="1"/>
      <c r="AW35" s="1"/>
      <c r="AX35" s="1"/>
      <c r="AY35" s="1"/>
      <c r="AZ35" s="1"/>
      <c r="BA35" s="1"/>
      <c r="BB35" s="1"/>
      <c r="BC35" s="1"/>
      <c r="BD35" s="1"/>
      <c r="BE35" s="1"/>
      <c r="BF35" s="316"/>
      <c r="BG35" s="1"/>
      <c r="BH35" s="1"/>
      <c r="BI35" s="1"/>
      <c r="BJ35" s="1"/>
      <c r="BK35" s="1"/>
      <c r="BL35" s="1"/>
      <c r="BM35" s="1"/>
      <c r="BN35" s="1"/>
    </row>
    <row r="36" spans="3:66" ht="12.75" customHeight="1" x14ac:dyDescent="0.15">
      <c r="C36" s="173"/>
      <c r="D36" s="435"/>
      <c r="E36" s="721"/>
      <c r="F36" s="721"/>
      <c r="G36" s="721"/>
      <c r="H36" s="721"/>
      <c r="I36" s="722"/>
      <c r="J36" s="192"/>
      <c r="K36" s="192"/>
      <c r="L36" s="192"/>
      <c r="M36" s="195"/>
      <c r="N36" s="195"/>
      <c r="O36" s="195"/>
      <c r="P36" s="195"/>
      <c r="Q36" s="195"/>
      <c r="R36" s="195"/>
      <c r="S36" s="415"/>
      <c r="T36" s="416"/>
      <c r="U36" s="416"/>
      <c r="V36" s="416"/>
      <c r="W36" s="416"/>
      <c r="X36" s="417"/>
      <c r="Y36" s="86"/>
      <c r="Z36" s="87"/>
      <c r="AA36" s="386" t="s">
        <v>17</v>
      </c>
      <c r="AB36" s="679"/>
      <c r="AC36" s="679"/>
      <c r="AD36" s="679"/>
      <c r="AE36" s="367"/>
      <c r="AF36" s="368"/>
      <c r="AG36" s="1"/>
      <c r="AH36" s="456" t="s">
        <v>122</v>
      </c>
      <c r="AI36" s="130" t="s">
        <v>30</v>
      </c>
      <c r="AJ36" s="131"/>
      <c r="AK36" s="131"/>
      <c r="AL36" s="131"/>
      <c r="AM36" s="460" t="s">
        <v>31</v>
      </c>
      <c r="AN36" s="460"/>
      <c r="AO36" s="460"/>
      <c r="AP36" s="460"/>
      <c r="AQ36" s="460"/>
      <c r="AR36" s="460"/>
      <c r="AS36" s="466" t="s">
        <v>32</v>
      </c>
      <c r="AT36" s="466"/>
      <c r="AU36" s="466"/>
      <c r="AV36" s="466"/>
      <c r="AW36" s="466"/>
      <c r="AX36" s="466"/>
      <c r="AY36" s="466"/>
      <c r="AZ36" s="466"/>
      <c r="BA36" s="438" t="s">
        <v>33</v>
      </c>
      <c r="BB36" s="438"/>
      <c r="BC36" s="438"/>
      <c r="BD36" s="438"/>
      <c r="BE36" s="439"/>
      <c r="BF36" s="316"/>
      <c r="BG36" s="1"/>
      <c r="BH36" s="1"/>
      <c r="BI36" s="1"/>
      <c r="BJ36" s="1"/>
      <c r="BK36" s="1"/>
      <c r="BL36" s="1"/>
      <c r="BM36" s="1"/>
      <c r="BN36" s="1"/>
    </row>
    <row r="37" spans="3:66" ht="12.75" customHeight="1" thickBot="1" x14ac:dyDescent="0.2">
      <c r="C37" s="173"/>
      <c r="D37" s="435"/>
      <c r="E37" s="723"/>
      <c r="F37" s="723"/>
      <c r="G37" s="723"/>
      <c r="H37" s="723"/>
      <c r="I37" s="724"/>
      <c r="J37" s="199"/>
      <c r="K37" s="199"/>
      <c r="L37" s="199"/>
      <c r="M37" s="196"/>
      <c r="N37" s="196"/>
      <c r="O37" s="196"/>
      <c r="P37" s="196"/>
      <c r="Q37" s="196"/>
      <c r="R37" s="196"/>
      <c r="S37" s="430"/>
      <c r="T37" s="431"/>
      <c r="U37" s="431"/>
      <c r="V37" s="431"/>
      <c r="W37" s="431"/>
      <c r="X37" s="432"/>
      <c r="Y37" s="82"/>
      <c r="Z37" s="83"/>
      <c r="AA37" s="421"/>
      <c r="AB37" s="720"/>
      <c r="AC37" s="720"/>
      <c r="AD37" s="720"/>
      <c r="AE37" s="369"/>
      <c r="AF37" s="370"/>
      <c r="AG37" s="1"/>
      <c r="AH37" s="457"/>
      <c r="AI37" s="133"/>
      <c r="AJ37" s="134"/>
      <c r="AK37" s="134"/>
      <c r="AL37" s="134"/>
      <c r="AM37" s="461"/>
      <c r="AN37" s="461"/>
      <c r="AO37" s="461"/>
      <c r="AP37" s="461"/>
      <c r="AQ37" s="461"/>
      <c r="AR37" s="461"/>
      <c r="AS37" s="442" t="s">
        <v>34</v>
      </c>
      <c r="AT37" s="442"/>
      <c r="AU37" s="442"/>
      <c r="AV37" s="442"/>
      <c r="AW37" s="442"/>
      <c r="AX37" s="443" t="s">
        <v>35</v>
      </c>
      <c r="AY37" s="443"/>
      <c r="AZ37" s="443"/>
      <c r="BA37" s="440"/>
      <c r="BB37" s="440"/>
      <c r="BC37" s="440"/>
      <c r="BD37" s="440"/>
      <c r="BE37" s="441"/>
      <c r="BF37" s="316"/>
      <c r="BG37" s="1"/>
      <c r="BH37" s="1"/>
      <c r="BI37" s="1"/>
      <c r="BJ37" s="1"/>
      <c r="BK37" s="1"/>
      <c r="BL37" s="1"/>
      <c r="BM37" s="1"/>
      <c r="BN37" s="1"/>
    </row>
    <row r="38" spans="3:66" ht="12.75" customHeight="1" thickTop="1" x14ac:dyDescent="0.15">
      <c r="C38" s="173"/>
      <c r="D38" s="435"/>
      <c r="E38" s="397" t="s">
        <v>36</v>
      </c>
      <c r="F38" s="398"/>
      <c r="G38" s="398"/>
      <c r="H38" s="399"/>
      <c r="I38" s="419" t="s">
        <v>37</v>
      </c>
      <c r="J38" s="688">
        <f>SUM(AB31:AD37)</f>
        <v>9680</v>
      </c>
      <c r="K38" s="688"/>
      <c r="L38" s="391" t="s">
        <v>18</v>
      </c>
      <c r="M38" s="21"/>
      <c r="N38" s="21"/>
      <c r="O38" s="21"/>
      <c r="P38" s="21"/>
      <c r="Q38" s="21"/>
      <c r="R38" s="21"/>
      <c r="S38" s="21"/>
      <c r="T38" s="22"/>
      <c r="U38" s="22"/>
      <c r="V38" s="525" t="s">
        <v>104</v>
      </c>
      <c r="W38" s="357"/>
      <c r="X38" s="357"/>
      <c r="Y38" s="357"/>
      <c r="Z38" s="357"/>
      <c r="AA38" s="357"/>
      <c r="AB38" s="274" t="s">
        <v>105</v>
      </c>
      <c r="AC38" s="355" t="s">
        <v>22</v>
      </c>
      <c r="AD38" s="355"/>
      <c r="AE38" s="355"/>
      <c r="AF38" s="356"/>
      <c r="AG38" s="1"/>
      <c r="AH38" s="458"/>
      <c r="AI38" s="762" t="s">
        <v>200</v>
      </c>
      <c r="AJ38" s="763"/>
      <c r="AK38" s="763"/>
      <c r="AL38" s="764"/>
      <c r="AM38" s="768" t="s">
        <v>201</v>
      </c>
      <c r="AN38" s="638"/>
      <c r="AO38" s="638"/>
      <c r="AP38" s="638"/>
      <c r="AQ38" s="638"/>
      <c r="AR38" s="633"/>
      <c r="AS38" s="626" t="s">
        <v>202</v>
      </c>
      <c r="AT38" s="627"/>
      <c r="AU38" s="627"/>
      <c r="AV38" s="627"/>
      <c r="AW38" s="628"/>
      <c r="AX38" s="626" t="s">
        <v>203</v>
      </c>
      <c r="AY38" s="627"/>
      <c r="AZ38" s="727"/>
      <c r="BA38" s="729">
        <v>131120</v>
      </c>
      <c r="BB38" s="730"/>
      <c r="BC38" s="730"/>
      <c r="BD38" s="730"/>
      <c r="BE38" s="50" t="s">
        <v>18</v>
      </c>
      <c r="BF38" s="316"/>
      <c r="BG38" s="1"/>
      <c r="BH38" s="1"/>
      <c r="BI38" s="1"/>
      <c r="BJ38" s="1"/>
      <c r="BK38" s="1"/>
      <c r="BL38" s="1"/>
      <c r="BM38" s="1"/>
      <c r="BN38" s="1"/>
    </row>
    <row r="39" spans="3:66" ht="14.25" customHeight="1" thickBot="1" x14ac:dyDescent="0.2">
      <c r="C39" s="173"/>
      <c r="D39" s="436"/>
      <c r="E39" s="400"/>
      <c r="F39" s="401"/>
      <c r="G39" s="401"/>
      <c r="H39" s="402"/>
      <c r="I39" s="420"/>
      <c r="J39" s="689"/>
      <c r="K39" s="689"/>
      <c r="L39" s="392"/>
      <c r="M39" s="23"/>
      <c r="N39" s="23"/>
      <c r="O39" s="23"/>
      <c r="P39" s="23"/>
      <c r="Q39" s="23"/>
      <c r="R39" s="23"/>
      <c r="S39" s="23"/>
      <c r="T39" s="24"/>
      <c r="U39" s="24"/>
      <c r="V39" s="526"/>
      <c r="W39" s="358"/>
      <c r="X39" s="358"/>
      <c r="Y39" s="358"/>
      <c r="Z39" s="358"/>
      <c r="AA39" s="358"/>
      <c r="AB39" s="275"/>
      <c r="AC39" s="524">
        <f>ROUNDUP(IF(J38&lt;=20000,J38,IF(J38&lt;=40000,J38/2+10000,IF(J38&lt;=80000,J38/4+20000,40000))),0)</f>
        <v>9680</v>
      </c>
      <c r="AD39" s="524"/>
      <c r="AE39" s="524"/>
      <c r="AF39" s="29" t="s">
        <v>18</v>
      </c>
      <c r="AG39" s="1"/>
      <c r="AH39" s="458"/>
      <c r="AI39" s="765"/>
      <c r="AJ39" s="766"/>
      <c r="AK39" s="766"/>
      <c r="AL39" s="767"/>
      <c r="AM39" s="769"/>
      <c r="AN39" s="640"/>
      <c r="AO39" s="640"/>
      <c r="AP39" s="640"/>
      <c r="AQ39" s="640"/>
      <c r="AR39" s="637"/>
      <c r="AS39" s="629"/>
      <c r="AT39" s="630"/>
      <c r="AU39" s="630"/>
      <c r="AV39" s="630"/>
      <c r="AW39" s="631"/>
      <c r="AX39" s="629"/>
      <c r="AY39" s="630"/>
      <c r="AZ39" s="728"/>
      <c r="BA39" s="731"/>
      <c r="BB39" s="732"/>
      <c r="BC39" s="732"/>
      <c r="BD39" s="732"/>
      <c r="BE39" s="51"/>
      <c r="BF39" s="316"/>
      <c r="BG39" s="1"/>
      <c r="BH39" s="1"/>
      <c r="BI39" s="1"/>
      <c r="BJ39" s="1"/>
      <c r="BK39" s="1"/>
      <c r="BL39" s="1"/>
      <c r="BM39" s="1"/>
      <c r="BN39" s="1"/>
    </row>
    <row r="40" spans="3:66" ht="11.25" customHeight="1" thickTop="1" x14ac:dyDescent="0.15">
      <c r="C40" s="173"/>
      <c r="D40" s="184" t="s">
        <v>106</v>
      </c>
      <c r="E40" s="692" t="s">
        <v>155</v>
      </c>
      <c r="F40" s="693"/>
      <c r="G40" s="693"/>
      <c r="H40" s="693"/>
      <c r="I40" s="694"/>
      <c r="J40" s="701" t="s">
        <v>191</v>
      </c>
      <c r="K40" s="702"/>
      <c r="L40" s="703"/>
      <c r="M40" s="704" t="s">
        <v>192</v>
      </c>
      <c r="N40" s="705"/>
      <c r="O40" s="711" t="s">
        <v>183</v>
      </c>
      <c r="P40" s="712"/>
      <c r="Q40" s="712"/>
      <c r="R40" s="713"/>
      <c r="S40" s="482"/>
      <c r="T40" s="483"/>
      <c r="U40" s="483"/>
      <c r="V40" s="483"/>
      <c r="W40" s="483"/>
      <c r="X40" s="484"/>
      <c r="Y40" s="711" t="s">
        <v>406</v>
      </c>
      <c r="Z40" s="713"/>
      <c r="AA40" s="428" t="s">
        <v>17</v>
      </c>
      <c r="AB40" s="200" t="s">
        <v>18</v>
      </c>
      <c r="AC40" s="201"/>
      <c r="AD40" s="467"/>
      <c r="AE40" s="471"/>
      <c r="AF40" s="472"/>
      <c r="AG40" s="1"/>
      <c r="AH40" s="458"/>
      <c r="AI40" s="789"/>
      <c r="AJ40" s="790"/>
      <c r="AK40" s="790"/>
      <c r="AL40" s="791"/>
      <c r="AM40" s="320"/>
      <c r="AN40" s="320"/>
      <c r="AO40" s="320"/>
      <c r="AP40" s="320"/>
      <c r="AQ40" s="320"/>
      <c r="AR40" s="320"/>
      <c r="AS40" s="462"/>
      <c r="AT40" s="462"/>
      <c r="AU40" s="462"/>
      <c r="AV40" s="462"/>
      <c r="AW40" s="462"/>
      <c r="AX40" s="310"/>
      <c r="AY40" s="310"/>
      <c r="AZ40" s="451"/>
      <c r="BA40" s="733"/>
      <c r="BB40" s="734"/>
      <c r="BC40" s="734"/>
      <c r="BD40" s="734"/>
      <c r="BE40" s="52"/>
      <c r="BF40" s="316"/>
      <c r="BG40" s="1"/>
      <c r="BH40" s="1"/>
      <c r="BI40" s="1"/>
      <c r="BJ40" s="1"/>
      <c r="BK40" s="1"/>
      <c r="BL40" s="1"/>
      <c r="BM40" s="1"/>
      <c r="BN40" s="1"/>
    </row>
    <row r="41" spans="3:66" ht="14.25" customHeight="1" thickBot="1" x14ac:dyDescent="0.2">
      <c r="C41" s="173"/>
      <c r="D41" s="185"/>
      <c r="E41" s="698"/>
      <c r="F41" s="699"/>
      <c r="G41" s="699"/>
      <c r="H41" s="699"/>
      <c r="I41" s="700"/>
      <c r="J41" s="617"/>
      <c r="K41" s="618"/>
      <c r="L41" s="619"/>
      <c r="M41" s="707"/>
      <c r="N41" s="700"/>
      <c r="O41" s="717"/>
      <c r="P41" s="718"/>
      <c r="Q41" s="718"/>
      <c r="R41" s="719"/>
      <c r="S41" s="80" t="s">
        <v>193</v>
      </c>
      <c r="T41" s="69"/>
      <c r="U41" s="786" t="s">
        <v>194</v>
      </c>
      <c r="V41" s="786"/>
      <c r="W41" s="786"/>
      <c r="X41" s="625"/>
      <c r="Y41" s="717"/>
      <c r="Z41" s="719"/>
      <c r="AA41" s="429"/>
      <c r="AB41" s="737">
        <v>120000</v>
      </c>
      <c r="AC41" s="738"/>
      <c r="AD41" s="739"/>
      <c r="AE41" s="473"/>
      <c r="AF41" s="259"/>
      <c r="AG41" s="1"/>
      <c r="AH41" s="458"/>
      <c r="AI41" s="792"/>
      <c r="AJ41" s="793"/>
      <c r="AK41" s="793"/>
      <c r="AL41" s="794"/>
      <c r="AM41" s="332"/>
      <c r="AN41" s="332"/>
      <c r="AO41" s="332"/>
      <c r="AP41" s="332"/>
      <c r="AQ41" s="332"/>
      <c r="AR41" s="332"/>
      <c r="AS41" s="463"/>
      <c r="AT41" s="463"/>
      <c r="AU41" s="463"/>
      <c r="AV41" s="463"/>
      <c r="AW41" s="463"/>
      <c r="AX41" s="464"/>
      <c r="AY41" s="464"/>
      <c r="AZ41" s="465"/>
      <c r="BA41" s="735"/>
      <c r="BB41" s="736"/>
      <c r="BC41" s="736"/>
      <c r="BD41" s="736"/>
      <c r="BE41" s="51"/>
      <c r="BF41" s="316"/>
      <c r="BG41" s="1"/>
      <c r="BH41" s="1"/>
      <c r="BI41" s="1"/>
      <c r="BJ41" s="1"/>
      <c r="BK41" s="1"/>
      <c r="BL41" s="1"/>
      <c r="BM41" s="1"/>
      <c r="BN41" s="1"/>
    </row>
    <row r="42" spans="3:66" ht="11.25" customHeight="1" thickTop="1" x14ac:dyDescent="0.15">
      <c r="C42" s="173"/>
      <c r="D42" s="185"/>
      <c r="E42" s="740" t="s">
        <v>154</v>
      </c>
      <c r="F42" s="741"/>
      <c r="G42" s="741"/>
      <c r="H42" s="741"/>
      <c r="I42" s="742"/>
      <c r="J42" s="675" t="s">
        <v>195</v>
      </c>
      <c r="K42" s="676"/>
      <c r="L42" s="677"/>
      <c r="M42" s="743" t="s">
        <v>192</v>
      </c>
      <c r="N42" s="742"/>
      <c r="O42" s="744" t="s">
        <v>183</v>
      </c>
      <c r="P42" s="745"/>
      <c r="Q42" s="745"/>
      <c r="R42" s="746"/>
      <c r="S42" s="224"/>
      <c r="T42" s="225"/>
      <c r="U42" s="225"/>
      <c r="V42" s="225"/>
      <c r="W42" s="225"/>
      <c r="X42" s="226"/>
      <c r="Y42" s="744" t="s">
        <v>406</v>
      </c>
      <c r="Z42" s="746"/>
      <c r="AA42" s="429" t="s">
        <v>17</v>
      </c>
      <c r="AB42" s="752">
        <v>80000</v>
      </c>
      <c r="AC42" s="753"/>
      <c r="AD42" s="754"/>
      <c r="AE42" s="758"/>
      <c r="AF42" s="642"/>
      <c r="AG42" s="1"/>
      <c r="AH42" s="457"/>
      <c r="AI42" s="468" t="s">
        <v>38</v>
      </c>
      <c r="AJ42" s="468"/>
      <c r="AK42" s="468"/>
      <c r="AL42" s="468"/>
      <c r="AM42" s="469"/>
      <c r="AN42" s="469"/>
      <c r="AO42" s="469"/>
      <c r="AP42" s="469"/>
      <c r="AQ42" s="469"/>
      <c r="AR42" s="469"/>
      <c r="AS42" s="469"/>
      <c r="AT42" s="469"/>
      <c r="AU42" s="469"/>
      <c r="AV42" s="469"/>
      <c r="AW42" s="469"/>
      <c r="AX42" s="469"/>
      <c r="AY42" s="469"/>
      <c r="AZ42" s="759"/>
      <c r="BA42" s="750">
        <f>SUM(BA38:BD41)</f>
        <v>131120</v>
      </c>
      <c r="BB42" s="335"/>
      <c r="BC42" s="335"/>
      <c r="BD42" s="335"/>
      <c r="BE42" s="56"/>
      <c r="BF42" s="316"/>
      <c r="BG42" s="1"/>
      <c r="BH42" s="1"/>
      <c r="BI42" s="1"/>
      <c r="BJ42" s="1"/>
      <c r="BK42" s="1"/>
      <c r="BL42" s="1"/>
      <c r="BM42" s="1"/>
      <c r="BN42" s="1"/>
    </row>
    <row r="43" spans="3:66" ht="14.25" customHeight="1" x14ac:dyDescent="0.15">
      <c r="C43" s="173"/>
      <c r="D43" s="185"/>
      <c r="E43" s="698"/>
      <c r="F43" s="699"/>
      <c r="G43" s="699"/>
      <c r="H43" s="699"/>
      <c r="I43" s="700"/>
      <c r="J43" s="617"/>
      <c r="K43" s="618"/>
      <c r="L43" s="619"/>
      <c r="M43" s="707"/>
      <c r="N43" s="700"/>
      <c r="O43" s="717"/>
      <c r="P43" s="718"/>
      <c r="Q43" s="718"/>
      <c r="R43" s="719"/>
      <c r="S43" s="80" t="s">
        <v>193</v>
      </c>
      <c r="T43" s="69"/>
      <c r="U43" s="787" t="s">
        <v>196</v>
      </c>
      <c r="V43" s="787"/>
      <c r="W43" s="787"/>
      <c r="X43" s="788"/>
      <c r="Y43" s="717"/>
      <c r="Z43" s="719"/>
      <c r="AA43" s="429"/>
      <c r="AB43" s="755"/>
      <c r="AC43" s="756"/>
      <c r="AD43" s="757"/>
      <c r="AE43" s="758"/>
      <c r="AF43" s="642"/>
      <c r="AG43" s="1"/>
      <c r="AH43" s="459"/>
      <c r="AI43" s="469"/>
      <c r="AJ43" s="469"/>
      <c r="AK43" s="469"/>
      <c r="AL43" s="469"/>
      <c r="AM43" s="469"/>
      <c r="AN43" s="469"/>
      <c r="AO43" s="469"/>
      <c r="AP43" s="469"/>
      <c r="AQ43" s="469"/>
      <c r="AR43" s="469"/>
      <c r="AS43" s="469"/>
      <c r="AT43" s="469"/>
      <c r="AU43" s="469"/>
      <c r="AV43" s="469"/>
      <c r="AW43" s="469"/>
      <c r="AX43" s="469"/>
      <c r="AY43" s="469"/>
      <c r="AZ43" s="759"/>
      <c r="BA43" s="751"/>
      <c r="BB43" s="336"/>
      <c r="BC43" s="336"/>
      <c r="BD43" s="336"/>
      <c r="BE43" s="57" t="s">
        <v>18</v>
      </c>
      <c r="BF43" s="316"/>
      <c r="BG43" s="1"/>
      <c r="BH43" s="1"/>
      <c r="BI43" s="1"/>
      <c r="BJ43" s="1"/>
      <c r="BK43" s="1"/>
      <c r="BL43" s="1"/>
      <c r="BM43" s="1"/>
      <c r="BN43" s="1"/>
    </row>
    <row r="44" spans="3:66" ht="11.25" customHeight="1" x14ac:dyDescent="0.15">
      <c r="C44" s="173"/>
      <c r="D44" s="185"/>
      <c r="E44" s="394"/>
      <c r="F44" s="405"/>
      <c r="G44" s="405"/>
      <c r="H44" s="405"/>
      <c r="I44" s="405"/>
      <c r="J44" s="192"/>
      <c r="K44" s="192"/>
      <c r="L44" s="192"/>
      <c r="M44" s="427"/>
      <c r="N44" s="427"/>
      <c r="O44" s="195"/>
      <c r="P44" s="195"/>
      <c r="Q44" s="195"/>
      <c r="R44" s="195"/>
      <c r="S44" s="224"/>
      <c r="T44" s="225"/>
      <c r="U44" s="225"/>
      <c r="V44" s="225"/>
      <c r="W44" s="225"/>
      <c r="X44" s="226"/>
      <c r="Y44" s="195" t="s">
        <v>406</v>
      </c>
      <c r="Z44" s="195"/>
      <c r="AA44" s="429" t="s">
        <v>17</v>
      </c>
      <c r="AB44" s="760"/>
      <c r="AC44" s="760"/>
      <c r="AD44" s="760"/>
      <c r="AE44" s="473"/>
      <c r="AF44" s="259"/>
      <c r="AG44" s="1"/>
      <c r="AH44" s="32"/>
      <c r="AI44" s="49"/>
      <c r="AJ44" s="49"/>
      <c r="AK44" s="49"/>
      <c r="AL44" s="49"/>
      <c r="AM44" s="49"/>
      <c r="AN44" s="49"/>
      <c r="AO44" s="49"/>
      <c r="AP44" s="49"/>
      <c r="AQ44" s="49"/>
      <c r="AR44" s="49"/>
      <c r="AS44" s="49"/>
      <c r="AT44" s="49"/>
      <c r="AU44" s="49"/>
      <c r="AV44" s="49"/>
      <c r="AW44" s="49"/>
      <c r="AX44" s="49"/>
      <c r="AY44" s="49"/>
      <c r="AZ44" s="49"/>
      <c r="BA44" s="33"/>
      <c r="BB44" s="33"/>
      <c r="BC44" s="33"/>
      <c r="BD44" s="33"/>
      <c r="BE44" s="28"/>
      <c r="BF44" s="316"/>
      <c r="BG44" s="1"/>
      <c r="BH44" s="1"/>
      <c r="BI44" s="1"/>
      <c r="BJ44" s="1"/>
      <c r="BK44" s="1"/>
      <c r="BL44" s="1"/>
      <c r="BM44" s="1"/>
      <c r="BN44" s="1"/>
    </row>
    <row r="45" spans="3:66" ht="14.25" customHeight="1" thickBot="1" x14ac:dyDescent="0.2">
      <c r="C45" s="173"/>
      <c r="D45" s="185"/>
      <c r="E45" s="396"/>
      <c r="F45" s="481"/>
      <c r="G45" s="481"/>
      <c r="H45" s="481"/>
      <c r="I45" s="481"/>
      <c r="J45" s="199"/>
      <c r="K45" s="199"/>
      <c r="L45" s="199"/>
      <c r="M45" s="521"/>
      <c r="N45" s="521"/>
      <c r="O45" s="496"/>
      <c r="P45" s="496"/>
      <c r="Q45" s="496"/>
      <c r="R45" s="496"/>
      <c r="S45" s="81" t="s">
        <v>149</v>
      </c>
      <c r="T45" s="27"/>
      <c r="U45" s="476"/>
      <c r="V45" s="476"/>
      <c r="W45" s="476"/>
      <c r="X45" s="477"/>
      <c r="Y45" s="496"/>
      <c r="Z45" s="496"/>
      <c r="AA45" s="511"/>
      <c r="AB45" s="761"/>
      <c r="AC45" s="761"/>
      <c r="AD45" s="761"/>
      <c r="AE45" s="490"/>
      <c r="AF45" s="354"/>
      <c r="AG45" s="1"/>
      <c r="AH45" s="492" t="s">
        <v>123</v>
      </c>
      <c r="AI45" s="514" t="s">
        <v>39</v>
      </c>
      <c r="AJ45" s="514"/>
      <c r="AK45" s="514"/>
      <c r="AL45" s="514"/>
      <c r="AM45" s="514"/>
      <c r="AN45" s="514"/>
      <c r="AO45" s="514"/>
      <c r="AP45" s="514"/>
      <c r="AQ45" s="514"/>
      <c r="AR45" s="514"/>
      <c r="AS45" s="514"/>
      <c r="AT45" s="514"/>
      <c r="AU45" s="514"/>
      <c r="AV45" s="514"/>
      <c r="AW45" s="514"/>
      <c r="AX45" s="514"/>
      <c r="AY45" s="514"/>
      <c r="AZ45" s="514"/>
      <c r="BA45" s="438" t="s">
        <v>40</v>
      </c>
      <c r="BB45" s="438"/>
      <c r="BC45" s="438"/>
      <c r="BD45" s="438"/>
      <c r="BE45" s="439"/>
      <c r="BF45" s="316"/>
      <c r="BG45" s="1"/>
      <c r="BH45" s="1"/>
      <c r="BI45" s="1"/>
      <c r="BJ45" s="1"/>
      <c r="BK45" s="1"/>
      <c r="BL45" s="1"/>
      <c r="BM45" s="1"/>
      <c r="BN45" s="1"/>
    </row>
    <row r="46" spans="3:66" ht="8.25" customHeight="1" thickTop="1" x14ac:dyDescent="0.15">
      <c r="C46" s="173"/>
      <c r="D46" s="185"/>
      <c r="E46" s="397" t="s">
        <v>85</v>
      </c>
      <c r="F46" s="398"/>
      <c r="G46" s="398"/>
      <c r="H46" s="399"/>
      <c r="I46" s="403" t="s">
        <v>107</v>
      </c>
      <c r="J46" s="647">
        <v>80000</v>
      </c>
      <c r="K46" s="647"/>
      <c r="L46" s="391" t="s">
        <v>18</v>
      </c>
      <c r="M46" s="357" t="s">
        <v>108</v>
      </c>
      <c r="N46" s="357"/>
      <c r="O46" s="357"/>
      <c r="P46" s="357"/>
      <c r="Q46" s="357"/>
      <c r="R46" s="357"/>
      <c r="S46" s="774" t="s">
        <v>109</v>
      </c>
      <c r="T46" s="725" t="s">
        <v>22</v>
      </c>
      <c r="U46" s="725"/>
      <c r="V46" s="725"/>
      <c r="W46" s="725"/>
      <c r="X46" s="725"/>
      <c r="Y46" s="175" t="s">
        <v>41</v>
      </c>
      <c r="Z46" s="175"/>
      <c r="AA46" s="378"/>
      <c r="AB46" s="274" t="s">
        <v>110</v>
      </c>
      <c r="AC46" s="355" t="s">
        <v>22</v>
      </c>
      <c r="AD46" s="355"/>
      <c r="AE46" s="355"/>
      <c r="AF46" s="356"/>
      <c r="AG46" s="1"/>
      <c r="AH46" s="493"/>
      <c r="AI46" s="442"/>
      <c r="AJ46" s="442"/>
      <c r="AK46" s="442"/>
      <c r="AL46" s="442"/>
      <c r="AM46" s="442"/>
      <c r="AN46" s="442"/>
      <c r="AO46" s="442"/>
      <c r="AP46" s="442"/>
      <c r="AQ46" s="442"/>
      <c r="AR46" s="442"/>
      <c r="AS46" s="442"/>
      <c r="AT46" s="442"/>
      <c r="AU46" s="442"/>
      <c r="AV46" s="442"/>
      <c r="AW46" s="442"/>
      <c r="AX46" s="442"/>
      <c r="AY46" s="442"/>
      <c r="AZ46" s="442"/>
      <c r="BA46" s="522"/>
      <c r="BB46" s="522"/>
      <c r="BC46" s="522"/>
      <c r="BD46" s="522"/>
      <c r="BE46" s="523"/>
      <c r="BF46" s="316"/>
      <c r="BG46" s="1"/>
      <c r="BH46" s="1"/>
      <c r="BI46" s="1"/>
      <c r="BJ46" s="1"/>
      <c r="BK46" s="1"/>
      <c r="BL46" s="1"/>
      <c r="BM46" s="1"/>
      <c r="BN46" s="1"/>
    </row>
    <row r="47" spans="3:66" ht="11.25" customHeight="1" x14ac:dyDescent="0.15">
      <c r="C47" s="173"/>
      <c r="D47" s="185"/>
      <c r="E47" s="566"/>
      <c r="F47" s="502"/>
      <c r="G47" s="502"/>
      <c r="H47" s="567"/>
      <c r="I47" s="500"/>
      <c r="J47" s="648"/>
      <c r="K47" s="648"/>
      <c r="L47" s="501"/>
      <c r="M47" s="502"/>
      <c r="N47" s="502"/>
      <c r="O47" s="502"/>
      <c r="P47" s="502"/>
      <c r="Q47" s="502"/>
      <c r="R47" s="502"/>
      <c r="S47" s="775"/>
      <c r="T47" s="726"/>
      <c r="U47" s="726"/>
      <c r="V47" s="726"/>
      <c r="W47" s="726"/>
      <c r="X47" s="726"/>
      <c r="Y47" s="176"/>
      <c r="Z47" s="176"/>
      <c r="AA47" s="380"/>
      <c r="AB47" s="495"/>
      <c r="AC47" s="504"/>
      <c r="AD47" s="504"/>
      <c r="AE47" s="504"/>
      <c r="AF47" s="515"/>
      <c r="AG47" s="1"/>
      <c r="AH47" s="493"/>
      <c r="AI47" s="72"/>
      <c r="AJ47" s="516" t="s">
        <v>42</v>
      </c>
      <c r="AK47" s="516"/>
      <c r="AL47" s="516"/>
      <c r="AM47" s="516"/>
      <c r="AN47" s="516"/>
      <c r="AO47" s="516"/>
      <c r="AP47" s="516"/>
      <c r="AQ47" s="516"/>
      <c r="AR47" s="516"/>
      <c r="AS47" s="516"/>
      <c r="AT47" s="516"/>
      <c r="AU47" s="516"/>
      <c r="AV47" s="516"/>
      <c r="AW47" s="516"/>
      <c r="AX47" s="516"/>
      <c r="AY47" s="516"/>
      <c r="AZ47" s="73"/>
      <c r="BA47" s="783"/>
      <c r="BB47" s="783"/>
      <c r="BC47" s="783"/>
      <c r="BD47" s="783"/>
      <c r="BE47" s="509" t="s">
        <v>18</v>
      </c>
      <c r="BF47" s="316"/>
      <c r="BG47" s="1"/>
      <c r="BH47" s="1"/>
      <c r="BI47" s="1"/>
      <c r="BJ47" s="1"/>
      <c r="BK47" s="1"/>
      <c r="BL47" s="1"/>
      <c r="BM47" s="1"/>
      <c r="BN47" s="1"/>
    </row>
    <row r="48" spans="3:66" ht="15" customHeight="1" thickBot="1" x14ac:dyDescent="0.2">
      <c r="C48" s="173"/>
      <c r="D48" s="185"/>
      <c r="E48" s="400"/>
      <c r="F48" s="401"/>
      <c r="G48" s="401"/>
      <c r="H48" s="402"/>
      <c r="I48" s="404"/>
      <c r="J48" s="649"/>
      <c r="K48" s="649"/>
      <c r="L48" s="392"/>
      <c r="M48" s="358"/>
      <c r="N48" s="358"/>
      <c r="O48" s="358"/>
      <c r="P48" s="358"/>
      <c r="Q48" s="358"/>
      <c r="R48" s="358"/>
      <c r="S48" s="776"/>
      <c r="T48" s="748">
        <f>ROUNDUP(IF(J46&lt;=20000,J46,IF(J46&lt;=40000,J46/2+10000,IF(J46&lt;=80000,J46/4+20000,40000))),0)</f>
        <v>40000</v>
      </c>
      <c r="U48" s="685"/>
      <c r="V48" s="685"/>
      <c r="W48" s="685"/>
      <c r="X48" s="98" t="s">
        <v>18</v>
      </c>
      <c r="Y48" s="176"/>
      <c r="Z48" s="176"/>
      <c r="AA48" s="380"/>
      <c r="AB48" s="495"/>
      <c r="AC48" s="686">
        <f>IF(T50+T48&gt;40000,40000,T50+T48)</f>
        <v>40000</v>
      </c>
      <c r="AD48" s="686"/>
      <c r="AE48" s="686"/>
      <c r="AF48" s="11" t="s">
        <v>18</v>
      </c>
      <c r="AG48" s="1"/>
      <c r="AH48" s="493"/>
      <c r="AI48" s="74"/>
      <c r="AJ48" s="487"/>
      <c r="AK48" s="487"/>
      <c r="AL48" s="487"/>
      <c r="AM48" s="487"/>
      <c r="AN48" s="487"/>
      <c r="AO48" s="487"/>
      <c r="AP48" s="487"/>
      <c r="AQ48" s="487"/>
      <c r="AR48" s="487"/>
      <c r="AS48" s="487"/>
      <c r="AT48" s="487"/>
      <c r="AU48" s="487"/>
      <c r="AV48" s="487"/>
      <c r="AW48" s="487"/>
      <c r="AX48" s="487"/>
      <c r="AY48" s="487"/>
      <c r="AZ48" s="75"/>
      <c r="BA48" s="747"/>
      <c r="BB48" s="747"/>
      <c r="BC48" s="747"/>
      <c r="BD48" s="747"/>
      <c r="BE48" s="510"/>
      <c r="BF48" s="316"/>
      <c r="BG48" s="1"/>
      <c r="BH48" s="1"/>
      <c r="BI48" s="1"/>
      <c r="BJ48" s="1"/>
      <c r="BK48" s="1"/>
      <c r="BL48" s="1"/>
      <c r="BM48" s="1"/>
      <c r="BN48" s="1"/>
    </row>
    <row r="49" spans="3:66" ht="11.25" customHeight="1" thickTop="1" x14ac:dyDescent="0.15">
      <c r="C49" s="173"/>
      <c r="D49" s="185"/>
      <c r="E49" s="397" t="s">
        <v>95</v>
      </c>
      <c r="F49" s="398"/>
      <c r="G49" s="398"/>
      <c r="H49" s="399"/>
      <c r="I49" s="403" t="s">
        <v>111</v>
      </c>
      <c r="J49" s="688">
        <v>120000</v>
      </c>
      <c r="K49" s="688"/>
      <c r="L49" s="391" t="s">
        <v>18</v>
      </c>
      <c r="M49" s="357" t="s">
        <v>112</v>
      </c>
      <c r="N49" s="357"/>
      <c r="O49" s="357"/>
      <c r="P49" s="357"/>
      <c r="Q49" s="357"/>
      <c r="R49" s="357"/>
      <c r="S49" s="774" t="s">
        <v>113</v>
      </c>
      <c r="T49" s="777" t="s">
        <v>26</v>
      </c>
      <c r="U49" s="355"/>
      <c r="V49" s="355"/>
      <c r="W49" s="355"/>
      <c r="X49" s="778"/>
      <c r="Y49" s="178" t="s">
        <v>43</v>
      </c>
      <c r="Z49" s="178"/>
      <c r="AA49" s="374"/>
      <c r="AB49" s="274" t="s">
        <v>114</v>
      </c>
      <c r="AC49" s="26"/>
      <c r="AD49" s="26"/>
      <c r="AE49" s="14"/>
      <c r="AF49" s="9"/>
      <c r="AG49" s="1"/>
      <c r="AH49" s="493"/>
      <c r="AI49" s="76"/>
      <c r="AJ49" s="487" t="s">
        <v>115</v>
      </c>
      <c r="AK49" s="487"/>
      <c r="AL49" s="487"/>
      <c r="AM49" s="487"/>
      <c r="AN49" s="487"/>
      <c r="AO49" s="487"/>
      <c r="AP49" s="487"/>
      <c r="AQ49" s="487"/>
      <c r="AR49" s="487"/>
      <c r="AS49" s="487"/>
      <c r="AT49" s="487"/>
      <c r="AU49" s="487"/>
      <c r="AV49" s="487"/>
      <c r="AW49" s="487"/>
      <c r="AX49" s="487"/>
      <c r="AY49" s="487"/>
      <c r="AZ49" s="77"/>
      <c r="BA49" s="747"/>
      <c r="BB49" s="747"/>
      <c r="BC49" s="747"/>
      <c r="BD49" s="747"/>
      <c r="BE49" s="54"/>
      <c r="BF49" s="316"/>
      <c r="BG49" s="1"/>
      <c r="BH49" s="1"/>
      <c r="BI49" s="1"/>
      <c r="BJ49" s="1"/>
      <c r="BK49" s="1"/>
      <c r="BL49" s="1"/>
      <c r="BM49" s="1"/>
      <c r="BN49" s="1"/>
    </row>
    <row r="50" spans="3:66" ht="15" customHeight="1" thickBot="1" x14ac:dyDescent="0.2">
      <c r="C50" s="173"/>
      <c r="D50" s="185"/>
      <c r="E50" s="400"/>
      <c r="F50" s="401"/>
      <c r="G50" s="401"/>
      <c r="H50" s="402"/>
      <c r="I50" s="404"/>
      <c r="J50" s="689"/>
      <c r="K50" s="689"/>
      <c r="L50" s="392"/>
      <c r="M50" s="502"/>
      <c r="N50" s="502"/>
      <c r="O50" s="502"/>
      <c r="P50" s="502"/>
      <c r="Q50" s="502"/>
      <c r="R50" s="502"/>
      <c r="S50" s="776"/>
      <c r="T50" s="748">
        <f>ROUNDUP(IF(J49&lt;=25000,J49,IF(J49&lt;=50000,J49/2+12500,IF(J49&lt;=100000,J49/4+25000,50000))),0)</f>
        <v>50000</v>
      </c>
      <c r="U50" s="685"/>
      <c r="V50" s="685"/>
      <c r="W50" s="685"/>
      <c r="X50" s="71" t="s">
        <v>18</v>
      </c>
      <c r="Y50" s="304"/>
      <c r="Z50" s="304"/>
      <c r="AA50" s="376"/>
      <c r="AB50" s="275"/>
      <c r="AC50" s="749">
        <f>IF(T50&gt;=40000,T50,IF(T50+T48&gt;40000,40000,T50+T48))</f>
        <v>50000</v>
      </c>
      <c r="AD50" s="749"/>
      <c r="AE50" s="749"/>
      <c r="AF50" s="29" t="s">
        <v>18</v>
      </c>
      <c r="AG50" s="1"/>
      <c r="AH50" s="493"/>
      <c r="AI50" s="74"/>
      <c r="AJ50" s="487"/>
      <c r="AK50" s="487"/>
      <c r="AL50" s="487"/>
      <c r="AM50" s="487"/>
      <c r="AN50" s="487"/>
      <c r="AO50" s="487"/>
      <c r="AP50" s="487"/>
      <c r="AQ50" s="487"/>
      <c r="AR50" s="487"/>
      <c r="AS50" s="487"/>
      <c r="AT50" s="487"/>
      <c r="AU50" s="487"/>
      <c r="AV50" s="487"/>
      <c r="AW50" s="487"/>
      <c r="AX50" s="487"/>
      <c r="AY50" s="487"/>
      <c r="AZ50" s="75"/>
      <c r="BA50" s="747"/>
      <c r="BB50" s="747"/>
      <c r="BC50" s="747"/>
      <c r="BD50" s="747"/>
      <c r="BE50" s="55"/>
      <c r="BF50" s="316"/>
      <c r="BG50" s="1"/>
      <c r="BH50" s="1"/>
      <c r="BI50" s="1"/>
      <c r="BJ50" s="1"/>
      <c r="BK50" s="1"/>
      <c r="BL50" s="1"/>
      <c r="BM50" s="1"/>
      <c r="BN50" s="1"/>
    </row>
    <row r="51" spans="3:66" ht="11.25" customHeight="1" thickTop="1" x14ac:dyDescent="0.15">
      <c r="C51" s="173"/>
      <c r="D51" s="546" t="s">
        <v>44</v>
      </c>
      <c r="E51" s="547"/>
      <c r="F51" s="547"/>
      <c r="G51" s="547"/>
      <c r="H51" s="547"/>
      <c r="I51" s="547"/>
      <c r="J51" s="547"/>
      <c r="K51" s="547"/>
      <c r="L51" s="547"/>
      <c r="M51" s="548"/>
      <c r="N51" s="548"/>
      <c r="O51" s="549"/>
      <c r="P51" s="550" t="s">
        <v>45</v>
      </c>
      <c r="Q51" s="551"/>
      <c r="R51" s="551"/>
      <c r="S51" s="551"/>
      <c r="T51" s="551"/>
      <c r="U51" s="551"/>
      <c r="V51" s="551"/>
      <c r="W51" s="551"/>
      <c r="X51" s="551"/>
      <c r="Y51" s="552"/>
      <c r="Z51" s="552"/>
      <c r="AA51" s="553"/>
      <c r="AB51" s="554" t="s">
        <v>116</v>
      </c>
      <c r="AC51" s="555"/>
      <c r="AD51" s="555"/>
      <c r="AE51" s="555"/>
      <c r="AF51" s="556"/>
      <c r="AG51" s="1"/>
      <c r="AH51" s="493"/>
      <c r="AI51" s="76"/>
      <c r="AJ51" s="487" t="s">
        <v>117</v>
      </c>
      <c r="AK51" s="487"/>
      <c r="AL51" s="487"/>
      <c r="AM51" s="487"/>
      <c r="AN51" s="487"/>
      <c r="AO51" s="487"/>
      <c r="AP51" s="487"/>
      <c r="AQ51" s="487"/>
      <c r="AR51" s="487"/>
      <c r="AS51" s="487"/>
      <c r="AT51" s="487"/>
      <c r="AU51" s="487"/>
      <c r="AV51" s="487"/>
      <c r="AW51" s="487"/>
      <c r="AX51" s="487"/>
      <c r="AY51" s="487"/>
      <c r="AZ51" s="77"/>
      <c r="BA51" s="784">
        <v>144000</v>
      </c>
      <c r="BB51" s="784"/>
      <c r="BC51" s="784"/>
      <c r="BD51" s="784"/>
      <c r="BE51" s="54"/>
      <c r="BF51" s="316"/>
      <c r="BG51" s="1"/>
      <c r="BH51" s="1"/>
      <c r="BI51" s="1"/>
      <c r="BJ51" s="1"/>
      <c r="BK51" s="1"/>
      <c r="BL51" s="1"/>
      <c r="BM51" s="1"/>
      <c r="BN51" s="1"/>
    </row>
    <row r="52" spans="3:66" ht="11.25" customHeight="1" x14ac:dyDescent="0.15">
      <c r="C52" s="173"/>
      <c r="D52" s="505" t="s">
        <v>46</v>
      </c>
      <c r="E52" s="506"/>
      <c r="F52" s="506"/>
      <c r="G52" s="506"/>
      <c r="H52" s="506"/>
      <c r="I52" s="506"/>
      <c r="J52" s="507" t="s">
        <v>47</v>
      </c>
      <c r="K52" s="507"/>
      <c r="L52" s="507"/>
      <c r="M52" s="507"/>
      <c r="N52" s="507"/>
      <c r="O52" s="508"/>
      <c r="P52" s="505" t="s">
        <v>48</v>
      </c>
      <c r="Q52" s="506"/>
      <c r="R52" s="506"/>
      <c r="S52" s="506"/>
      <c r="T52" s="506"/>
      <c r="U52" s="506"/>
      <c r="V52" s="507" t="s">
        <v>47</v>
      </c>
      <c r="W52" s="507"/>
      <c r="X52" s="507"/>
      <c r="Y52" s="507"/>
      <c r="Z52" s="507"/>
      <c r="AA52" s="508"/>
      <c r="AB52" s="557"/>
      <c r="AC52" s="558"/>
      <c r="AD52" s="558"/>
      <c r="AE52" s="558"/>
      <c r="AF52" s="559"/>
      <c r="AG52" s="1"/>
      <c r="AH52" s="493"/>
      <c r="AI52" s="74"/>
      <c r="AJ52" s="487"/>
      <c r="AK52" s="487"/>
      <c r="AL52" s="487"/>
      <c r="AM52" s="487"/>
      <c r="AN52" s="487"/>
      <c r="AO52" s="487"/>
      <c r="AP52" s="487"/>
      <c r="AQ52" s="487"/>
      <c r="AR52" s="487"/>
      <c r="AS52" s="487"/>
      <c r="AT52" s="487"/>
      <c r="AU52" s="487"/>
      <c r="AV52" s="487"/>
      <c r="AW52" s="487"/>
      <c r="AX52" s="487"/>
      <c r="AY52" s="487"/>
      <c r="AZ52" s="75"/>
      <c r="BA52" s="784"/>
      <c r="BB52" s="784"/>
      <c r="BC52" s="784"/>
      <c r="BD52" s="784"/>
      <c r="BE52" s="55"/>
      <c r="BF52" s="316"/>
      <c r="BG52" s="1"/>
      <c r="BH52" s="1"/>
      <c r="BI52" s="1"/>
      <c r="BJ52" s="1"/>
      <c r="BK52" s="1"/>
      <c r="BL52" s="1"/>
      <c r="BM52" s="1"/>
      <c r="BN52" s="1"/>
    </row>
    <row r="53" spans="3:66" ht="11.25" customHeight="1" x14ac:dyDescent="0.15">
      <c r="C53" s="173"/>
      <c r="D53" s="499" t="s">
        <v>49</v>
      </c>
      <c r="E53" s="479"/>
      <c r="F53" s="479"/>
      <c r="G53" s="479"/>
      <c r="H53" s="479"/>
      <c r="I53" s="479"/>
      <c r="J53" s="479" t="s">
        <v>50</v>
      </c>
      <c r="K53" s="479"/>
      <c r="L53" s="479"/>
      <c r="M53" s="479"/>
      <c r="N53" s="479"/>
      <c r="O53" s="480"/>
      <c r="P53" s="499" t="s">
        <v>51</v>
      </c>
      <c r="Q53" s="479"/>
      <c r="R53" s="479"/>
      <c r="S53" s="479"/>
      <c r="T53" s="479"/>
      <c r="U53" s="479"/>
      <c r="V53" s="479" t="s">
        <v>52</v>
      </c>
      <c r="W53" s="479"/>
      <c r="X53" s="479"/>
      <c r="Y53" s="479"/>
      <c r="Z53" s="479"/>
      <c r="AA53" s="480"/>
      <c r="AB53" s="557"/>
      <c r="AC53" s="558"/>
      <c r="AD53" s="558"/>
      <c r="AE53" s="558"/>
      <c r="AF53" s="559"/>
      <c r="AG53" s="1"/>
      <c r="AH53" s="493"/>
      <c r="AI53" s="76"/>
      <c r="AJ53" s="487" t="s">
        <v>53</v>
      </c>
      <c r="AK53" s="487"/>
      <c r="AL53" s="487"/>
      <c r="AM53" s="487"/>
      <c r="AN53" s="487"/>
      <c r="AO53" s="487"/>
      <c r="AP53" s="487"/>
      <c r="AQ53" s="487"/>
      <c r="AR53" s="487"/>
      <c r="AS53" s="487"/>
      <c r="AT53" s="487"/>
      <c r="AU53" s="487"/>
      <c r="AV53" s="487"/>
      <c r="AW53" s="487"/>
      <c r="AX53" s="487"/>
      <c r="AY53" s="487"/>
      <c r="AZ53" s="77"/>
      <c r="BA53" s="747"/>
      <c r="BB53" s="747"/>
      <c r="BC53" s="747"/>
      <c r="BD53" s="747"/>
      <c r="BE53" s="54"/>
      <c r="BF53" s="316"/>
      <c r="BG53" s="1"/>
      <c r="BH53" s="1"/>
      <c r="BI53" s="1"/>
      <c r="BJ53" s="1"/>
      <c r="BK53" s="1"/>
      <c r="BL53" s="1"/>
      <c r="BM53" s="1"/>
      <c r="BN53" s="1"/>
    </row>
    <row r="54" spans="3:66" ht="11.25" customHeight="1" thickBot="1" x14ac:dyDescent="0.2">
      <c r="C54" s="173"/>
      <c r="D54" s="499" t="s">
        <v>54</v>
      </c>
      <c r="E54" s="479"/>
      <c r="F54" s="479"/>
      <c r="G54" s="479"/>
      <c r="H54" s="479"/>
      <c r="I54" s="479"/>
      <c r="J54" s="479" t="s">
        <v>118</v>
      </c>
      <c r="K54" s="479"/>
      <c r="L54" s="479"/>
      <c r="M54" s="479"/>
      <c r="N54" s="479"/>
      <c r="O54" s="480"/>
      <c r="P54" s="499" t="s">
        <v>55</v>
      </c>
      <c r="Q54" s="479"/>
      <c r="R54" s="479"/>
      <c r="S54" s="479"/>
      <c r="T54" s="479"/>
      <c r="U54" s="479"/>
      <c r="V54" s="479" t="s">
        <v>119</v>
      </c>
      <c r="W54" s="479"/>
      <c r="X54" s="479"/>
      <c r="Y54" s="479"/>
      <c r="Z54" s="479"/>
      <c r="AA54" s="480"/>
      <c r="AB54" s="770">
        <f>IF(SUM(AC29,AC39,AC50)&gt;120000,120000,SUM(AC29,AC39,AC50))</f>
        <v>99680</v>
      </c>
      <c r="AC54" s="771"/>
      <c r="AD54" s="771"/>
      <c r="AE54" s="771"/>
      <c r="AF54" s="56"/>
      <c r="AG54" s="1"/>
      <c r="AH54" s="493"/>
      <c r="AI54" s="78"/>
      <c r="AJ54" s="560"/>
      <c r="AK54" s="560"/>
      <c r="AL54" s="560"/>
      <c r="AM54" s="560"/>
      <c r="AN54" s="560"/>
      <c r="AO54" s="560"/>
      <c r="AP54" s="560"/>
      <c r="AQ54" s="560"/>
      <c r="AR54" s="560"/>
      <c r="AS54" s="560"/>
      <c r="AT54" s="560"/>
      <c r="AU54" s="560"/>
      <c r="AV54" s="560"/>
      <c r="AW54" s="560"/>
      <c r="AX54" s="560"/>
      <c r="AY54" s="560"/>
      <c r="AZ54" s="79"/>
      <c r="BA54" s="785"/>
      <c r="BB54" s="785"/>
      <c r="BC54" s="785"/>
      <c r="BD54" s="785"/>
      <c r="BE54" s="56"/>
      <c r="BF54" s="316"/>
      <c r="BG54" s="1"/>
      <c r="BH54" s="1"/>
      <c r="BI54" s="1"/>
      <c r="BJ54" s="1"/>
      <c r="BK54" s="1"/>
      <c r="BL54" s="1"/>
      <c r="BM54" s="1"/>
      <c r="BN54" s="1"/>
    </row>
    <row r="55" spans="3:66" ht="11.25" customHeight="1" thickTop="1" x14ac:dyDescent="0.15">
      <c r="C55" s="173"/>
      <c r="D55" s="499" t="s">
        <v>56</v>
      </c>
      <c r="E55" s="479"/>
      <c r="F55" s="479"/>
      <c r="G55" s="479"/>
      <c r="H55" s="479"/>
      <c r="I55" s="479"/>
      <c r="J55" s="479" t="s">
        <v>120</v>
      </c>
      <c r="K55" s="479"/>
      <c r="L55" s="479"/>
      <c r="M55" s="479"/>
      <c r="N55" s="479"/>
      <c r="O55" s="480"/>
      <c r="P55" s="499" t="s">
        <v>57</v>
      </c>
      <c r="Q55" s="479"/>
      <c r="R55" s="479"/>
      <c r="S55" s="479"/>
      <c r="T55" s="479"/>
      <c r="U55" s="479"/>
      <c r="V55" s="479" t="s">
        <v>121</v>
      </c>
      <c r="W55" s="479"/>
      <c r="X55" s="479"/>
      <c r="Y55" s="479"/>
      <c r="Z55" s="479"/>
      <c r="AA55" s="480"/>
      <c r="AB55" s="770"/>
      <c r="AC55" s="771"/>
      <c r="AD55" s="771"/>
      <c r="AE55" s="771"/>
      <c r="AF55" s="56"/>
      <c r="AG55" s="1"/>
      <c r="AH55" s="493"/>
      <c r="AI55" s="514" t="s">
        <v>38</v>
      </c>
      <c r="AJ55" s="514"/>
      <c r="AK55" s="514"/>
      <c r="AL55" s="514"/>
      <c r="AM55" s="514"/>
      <c r="AN55" s="514"/>
      <c r="AO55" s="514"/>
      <c r="AP55" s="514"/>
      <c r="AQ55" s="514"/>
      <c r="AR55" s="514"/>
      <c r="AS55" s="514"/>
      <c r="AT55" s="514"/>
      <c r="AU55" s="514"/>
      <c r="AV55" s="514"/>
      <c r="AW55" s="514"/>
      <c r="AX55" s="514"/>
      <c r="AY55" s="514"/>
      <c r="AZ55" s="482"/>
      <c r="BA55" s="779">
        <f>SUM(BA47:BD54)</f>
        <v>144000</v>
      </c>
      <c r="BB55" s="780"/>
      <c r="BC55" s="780"/>
      <c r="BD55" s="780"/>
      <c r="BE55" s="52"/>
      <c r="BF55" s="316"/>
      <c r="BG55" s="1"/>
      <c r="BH55" s="1"/>
      <c r="BI55" s="1"/>
      <c r="BJ55" s="1"/>
      <c r="BK55" s="1"/>
      <c r="BL55" s="1"/>
      <c r="BM55" s="1"/>
      <c r="BN55" s="1"/>
    </row>
    <row r="56" spans="3:66" ht="11.25" customHeight="1" thickBot="1" x14ac:dyDescent="0.2">
      <c r="C56" s="174"/>
      <c r="D56" s="497" t="s">
        <v>58</v>
      </c>
      <c r="E56" s="498"/>
      <c r="F56" s="498"/>
      <c r="G56" s="498"/>
      <c r="H56" s="498"/>
      <c r="I56" s="498"/>
      <c r="J56" s="498" t="s">
        <v>59</v>
      </c>
      <c r="K56" s="498"/>
      <c r="L56" s="498"/>
      <c r="M56" s="498"/>
      <c r="N56" s="498"/>
      <c r="O56" s="568"/>
      <c r="P56" s="497" t="s">
        <v>60</v>
      </c>
      <c r="Q56" s="498"/>
      <c r="R56" s="498"/>
      <c r="S56" s="498"/>
      <c r="T56" s="498"/>
      <c r="U56" s="498"/>
      <c r="V56" s="498" t="s">
        <v>61</v>
      </c>
      <c r="W56" s="498"/>
      <c r="X56" s="498"/>
      <c r="Y56" s="498"/>
      <c r="Z56" s="498"/>
      <c r="AA56" s="568"/>
      <c r="AB56" s="772"/>
      <c r="AC56" s="773"/>
      <c r="AD56" s="773"/>
      <c r="AE56" s="773"/>
      <c r="AF56" s="68" t="s">
        <v>18</v>
      </c>
      <c r="AG56" s="1"/>
      <c r="AH56" s="494"/>
      <c r="AI56" s="442"/>
      <c r="AJ56" s="442"/>
      <c r="AK56" s="442"/>
      <c r="AL56" s="442"/>
      <c r="AM56" s="442"/>
      <c r="AN56" s="442"/>
      <c r="AO56" s="442"/>
      <c r="AP56" s="442"/>
      <c r="AQ56" s="442"/>
      <c r="AR56" s="442"/>
      <c r="AS56" s="442"/>
      <c r="AT56" s="442"/>
      <c r="AU56" s="442"/>
      <c r="AV56" s="442"/>
      <c r="AW56" s="442"/>
      <c r="AX56" s="442"/>
      <c r="AY56" s="442"/>
      <c r="AZ56" s="227"/>
      <c r="BA56" s="781"/>
      <c r="BB56" s="782"/>
      <c r="BC56" s="782"/>
      <c r="BD56" s="782"/>
      <c r="BE56" s="53" t="s">
        <v>18</v>
      </c>
      <c r="BF56" s="316"/>
      <c r="BG56" s="1"/>
      <c r="BH56" s="1"/>
      <c r="BI56" s="1"/>
      <c r="BJ56" s="1"/>
      <c r="BK56" s="1"/>
      <c r="BL56" s="1"/>
      <c r="BM56" s="1"/>
      <c r="BN56" s="1"/>
    </row>
    <row r="57" spans="3:66" ht="12.75" customHeight="1" thickTop="1" x14ac:dyDescent="0.15">
      <c r="D57" s="30" t="s">
        <v>62</v>
      </c>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316"/>
      <c r="BG57" s="1"/>
      <c r="BH57" s="1"/>
      <c r="BI57" s="1"/>
      <c r="BJ57" s="1"/>
      <c r="BK57" s="1"/>
      <c r="BL57" s="1"/>
      <c r="BM57" s="1"/>
      <c r="BN57" s="1"/>
    </row>
    <row r="58" spans="3:66" x14ac:dyDescent="0.15">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row>
  </sheetData>
  <mergeCells count="297">
    <mergeCell ref="S42:X42"/>
    <mergeCell ref="S44:X44"/>
    <mergeCell ref="U41:X41"/>
    <mergeCell ref="U43:X43"/>
    <mergeCell ref="T29:W29"/>
    <mergeCell ref="P55:U55"/>
    <mergeCell ref="V55:AA55"/>
    <mergeCell ref="AI55:AZ56"/>
    <mergeCell ref="Y49:AA50"/>
    <mergeCell ref="AB49:AB50"/>
    <mergeCell ref="AJ49:AY50"/>
    <mergeCell ref="AI40:AL41"/>
    <mergeCell ref="S33:X35"/>
    <mergeCell ref="S36:X37"/>
    <mergeCell ref="AC29:AE29"/>
    <mergeCell ref="AN29:AR29"/>
    <mergeCell ref="BA55:BD56"/>
    <mergeCell ref="D56:I56"/>
    <mergeCell ref="J56:O56"/>
    <mergeCell ref="P56:U56"/>
    <mergeCell ref="V56:AA56"/>
    <mergeCell ref="U45:X45"/>
    <mergeCell ref="AJ47:AY48"/>
    <mergeCell ref="BA47:BD48"/>
    <mergeCell ref="D51:O51"/>
    <mergeCell ref="P51:AA51"/>
    <mergeCell ref="AB51:AF53"/>
    <mergeCell ref="AJ51:AY52"/>
    <mergeCell ref="BA51:BD52"/>
    <mergeCell ref="D52:I52"/>
    <mergeCell ref="J52:O52"/>
    <mergeCell ref="P52:U52"/>
    <mergeCell ref="V52:AA52"/>
    <mergeCell ref="D53:I53"/>
    <mergeCell ref="J53:O53"/>
    <mergeCell ref="P53:U53"/>
    <mergeCell ref="V53:AA53"/>
    <mergeCell ref="AJ53:AY54"/>
    <mergeCell ref="BA53:BD54"/>
    <mergeCell ref="D54:I54"/>
    <mergeCell ref="J54:O54"/>
    <mergeCell ref="P54:U54"/>
    <mergeCell ref="V54:AA54"/>
    <mergeCell ref="AB54:AE56"/>
    <mergeCell ref="D55:I55"/>
    <mergeCell ref="J55:O55"/>
    <mergeCell ref="AB46:AB48"/>
    <mergeCell ref="AC46:AF47"/>
    <mergeCell ref="BE47:BE48"/>
    <mergeCell ref="T48:W48"/>
    <mergeCell ref="AC48:AE48"/>
    <mergeCell ref="E49:H50"/>
    <mergeCell ref="I49:I50"/>
    <mergeCell ref="J49:K50"/>
    <mergeCell ref="L49:L50"/>
    <mergeCell ref="M49:R50"/>
    <mergeCell ref="E46:H48"/>
    <mergeCell ref="I46:I48"/>
    <mergeCell ref="J46:K48"/>
    <mergeCell ref="L46:L48"/>
    <mergeCell ref="M46:R48"/>
    <mergeCell ref="S46:S48"/>
    <mergeCell ref="S49:S50"/>
    <mergeCell ref="T49:X49"/>
    <mergeCell ref="BA49:BD50"/>
    <mergeCell ref="T50:W50"/>
    <mergeCell ref="AC50:AE50"/>
    <mergeCell ref="BA42:BD43"/>
    <mergeCell ref="E44:I45"/>
    <mergeCell ref="J44:L45"/>
    <mergeCell ref="M44:N45"/>
    <mergeCell ref="O44:R45"/>
    <mergeCell ref="Y44:Z45"/>
    <mergeCell ref="AA44:AA45"/>
    <mergeCell ref="Y42:Z43"/>
    <mergeCell ref="AA42:AA43"/>
    <mergeCell ref="AB42:AD43"/>
    <mergeCell ref="AE42:AF43"/>
    <mergeCell ref="AI42:AZ43"/>
    <mergeCell ref="AB44:AD45"/>
    <mergeCell ref="AE44:AF45"/>
    <mergeCell ref="AH45:AH56"/>
    <mergeCell ref="AI45:AZ46"/>
    <mergeCell ref="AH36:AH43"/>
    <mergeCell ref="AI36:AL37"/>
    <mergeCell ref="AM36:AR37"/>
    <mergeCell ref="AI38:AL39"/>
    <mergeCell ref="AM38:AR39"/>
    <mergeCell ref="BA45:BE46"/>
    <mergeCell ref="T46:X47"/>
    <mergeCell ref="Y46:AA48"/>
    <mergeCell ref="AS38:AW39"/>
    <mergeCell ref="AX38:AZ39"/>
    <mergeCell ref="BA38:BD39"/>
    <mergeCell ref="AC39:AE39"/>
    <mergeCell ref="D40:D50"/>
    <mergeCell ref="E40:I41"/>
    <mergeCell ref="J40:L41"/>
    <mergeCell ref="M40:N41"/>
    <mergeCell ref="O40:R41"/>
    <mergeCell ref="D30:D39"/>
    <mergeCell ref="AS40:AW41"/>
    <mergeCell ref="AX40:AZ41"/>
    <mergeCell ref="BA40:BD41"/>
    <mergeCell ref="AB41:AD41"/>
    <mergeCell ref="E42:I43"/>
    <mergeCell ref="J42:L43"/>
    <mergeCell ref="M42:N43"/>
    <mergeCell ref="O42:R43"/>
    <mergeCell ref="Y40:Z41"/>
    <mergeCell ref="AA40:AA41"/>
    <mergeCell ref="AS36:AZ36"/>
    <mergeCell ref="E36:I37"/>
    <mergeCell ref="J36:L37"/>
    <mergeCell ref="M36:N37"/>
    <mergeCell ref="O36:R37"/>
    <mergeCell ref="E33:I35"/>
    <mergeCell ref="J33:L35"/>
    <mergeCell ref="M33:N35"/>
    <mergeCell ref="O33:R35"/>
    <mergeCell ref="E38:H39"/>
    <mergeCell ref="I38:I39"/>
    <mergeCell ref="J38:K39"/>
    <mergeCell ref="L38:L39"/>
    <mergeCell ref="BA32:BD33"/>
    <mergeCell ref="AA33:AA35"/>
    <mergeCell ref="AB33:AD35"/>
    <mergeCell ref="AE33:AF35"/>
    <mergeCell ref="S30:X32"/>
    <mergeCell ref="BA36:BE37"/>
    <mergeCell ref="AS37:AW37"/>
    <mergeCell ref="AX37:AZ37"/>
    <mergeCell ref="AM40:AR41"/>
    <mergeCell ref="V38:AA39"/>
    <mergeCell ref="AB38:AB39"/>
    <mergeCell ref="AA36:AA37"/>
    <mergeCell ref="AB36:AD37"/>
    <mergeCell ref="AE36:AF37"/>
    <mergeCell ref="AC38:AF38"/>
    <mergeCell ref="AB40:AD40"/>
    <mergeCell ref="AE40:AF41"/>
    <mergeCell ref="S40:X40"/>
    <mergeCell ref="BA29:BD29"/>
    <mergeCell ref="AI28:AK33"/>
    <mergeCell ref="AL28:AM30"/>
    <mergeCell ref="AO28:AS28"/>
    <mergeCell ref="AT28:AT29"/>
    <mergeCell ref="AU28:AZ30"/>
    <mergeCell ref="BA28:BE28"/>
    <mergeCell ref="E28:H29"/>
    <mergeCell ref="I28:I29"/>
    <mergeCell ref="J28:K29"/>
    <mergeCell ref="L28:L29"/>
    <mergeCell ref="M28:R29"/>
    <mergeCell ref="S28:S29"/>
    <mergeCell ref="T28:W28"/>
    <mergeCell ref="Y28:AA29"/>
    <mergeCell ref="AB28:AB29"/>
    <mergeCell ref="E30:I32"/>
    <mergeCell ref="J30:L32"/>
    <mergeCell ref="M30:N32"/>
    <mergeCell ref="O30:R32"/>
    <mergeCell ref="AA30:AA32"/>
    <mergeCell ref="AE30:AF32"/>
    <mergeCell ref="AB31:AD32"/>
    <mergeCell ref="AZ31:BE31"/>
    <mergeCell ref="BE25:BE27"/>
    <mergeCell ref="E26:H27"/>
    <mergeCell ref="I26:I27"/>
    <mergeCell ref="J26:K27"/>
    <mergeCell ref="L26:L27"/>
    <mergeCell ref="M26:R27"/>
    <mergeCell ref="S26:S27"/>
    <mergeCell ref="T26:W26"/>
    <mergeCell ref="Y23:Z25"/>
    <mergeCell ref="AA23:AA25"/>
    <mergeCell ref="AB23:AD25"/>
    <mergeCell ref="AE23:AF25"/>
    <mergeCell ref="AI25:AZ27"/>
    <mergeCell ref="Y26:AA27"/>
    <mergeCell ref="AB26:AB27"/>
    <mergeCell ref="AC26:AF26"/>
    <mergeCell ref="T27:W27"/>
    <mergeCell ref="AC27:AE27"/>
    <mergeCell ref="E23:I25"/>
    <mergeCell ref="J23:L25"/>
    <mergeCell ref="M23:N25"/>
    <mergeCell ref="O23:R25"/>
    <mergeCell ref="S23:X25"/>
    <mergeCell ref="O14:R16"/>
    <mergeCell ref="Y20:Z22"/>
    <mergeCell ref="AA20:AA22"/>
    <mergeCell ref="AB20:AD22"/>
    <mergeCell ref="E20:I22"/>
    <mergeCell ref="J20:L22"/>
    <mergeCell ref="M20:N22"/>
    <mergeCell ref="E17:I19"/>
    <mergeCell ref="J17:L19"/>
    <mergeCell ref="M17:N19"/>
    <mergeCell ref="O17:R19"/>
    <mergeCell ref="O20:R22"/>
    <mergeCell ref="S14:X16"/>
    <mergeCell ref="S17:X19"/>
    <mergeCell ref="S20:X22"/>
    <mergeCell ref="AZ10:BC13"/>
    <mergeCell ref="BD10:BE13"/>
    <mergeCell ref="Y14:Z16"/>
    <mergeCell ref="AA14:AA16"/>
    <mergeCell ref="AB14:AD14"/>
    <mergeCell ref="Y17:Z19"/>
    <mergeCell ref="AA17:AA19"/>
    <mergeCell ref="AB17:AD19"/>
    <mergeCell ref="BD14:BE17"/>
    <mergeCell ref="AB15:AD16"/>
    <mergeCell ref="AZ15:BC17"/>
    <mergeCell ref="AR16:AU17"/>
    <mergeCell ref="AV16:AW17"/>
    <mergeCell ref="AE14:AF16"/>
    <mergeCell ref="AI14:AL17"/>
    <mergeCell ref="AV20:AW21"/>
    <mergeCell ref="AI22:AZ24"/>
    <mergeCell ref="BA22:BA24"/>
    <mergeCell ref="BB22:BD24"/>
    <mergeCell ref="BE22:BE24"/>
    <mergeCell ref="AE20:AF22"/>
    <mergeCell ref="AR20:AU21"/>
    <mergeCell ref="AP18:AQ21"/>
    <mergeCell ref="AR18:AW19"/>
    <mergeCell ref="AX18:AY21"/>
    <mergeCell ref="BF10:BF57"/>
    <mergeCell ref="AP14:AQ17"/>
    <mergeCell ref="AR14:AW15"/>
    <mergeCell ref="AX14:AY17"/>
    <mergeCell ref="AZ14:BC14"/>
    <mergeCell ref="Y10:Z13"/>
    <mergeCell ref="AA10:AD13"/>
    <mergeCell ref="AE10:AF13"/>
    <mergeCell ref="AH10:AH31"/>
    <mergeCell ref="AI10:AL13"/>
    <mergeCell ref="AM10:AO13"/>
    <mergeCell ref="AM14:AO17"/>
    <mergeCell ref="AE17:AF19"/>
    <mergeCell ref="AI18:AL21"/>
    <mergeCell ref="AM18:AO21"/>
    <mergeCell ref="AR12:AU13"/>
    <mergeCell ref="AV12:AW13"/>
    <mergeCell ref="BD18:BE21"/>
    <mergeCell ref="AZ19:BC21"/>
    <mergeCell ref="BA25:BA27"/>
    <mergeCell ref="BB25:BD27"/>
    <mergeCell ref="AP10:AQ13"/>
    <mergeCell ref="AR10:AW11"/>
    <mergeCell ref="AX10:AY13"/>
    <mergeCell ref="C10:C56"/>
    <mergeCell ref="E10:H13"/>
    <mergeCell ref="J10:L13"/>
    <mergeCell ref="M10:N13"/>
    <mergeCell ref="O10:R13"/>
    <mergeCell ref="S10:X11"/>
    <mergeCell ref="T6:T7"/>
    <mergeCell ref="U6:U7"/>
    <mergeCell ref="V6:V7"/>
    <mergeCell ref="W6:W7"/>
    <mergeCell ref="X6:X7"/>
    <mergeCell ref="H5:K7"/>
    <mergeCell ref="L5:X5"/>
    <mergeCell ref="L6:L7"/>
    <mergeCell ref="M6:M7"/>
    <mergeCell ref="N6:N7"/>
    <mergeCell ref="O6:O7"/>
    <mergeCell ref="P6:P7"/>
    <mergeCell ref="Q6:Q7"/>
    <mergeCell ref="D14:D29"/>
    <mergeCell ref="E14:I16"/>
    <mergeCell ref="J14:L16"/>
    <mergeCell ref="S12:X13"/>
    <mergeCell ref="M14:N16"/>
    <mergeCell ref="AV3:BA3"/>
    <mergeCell ref="AV4:BA6"/>
    <mergeCell ref="AV7:BA8"/>
    <mergeCell ref="R6:R7"/>
    <mergeCell ref="S6:S7"/>
    <mergeCell ref="K1:AU1"/>
    <mergeCell ref="C3:G3"/>
    <mergeCell ref="H3:K4"/>
    <mergeCell ref="L3:X4"/>
    <mergeCell ref="Y3:AC6"/>
    <mergeCell ref="AD3:AQ3"/>
    <mergeCell ref="AR3:AU3"/>
    <mergeCell ref="C4:G7"/>
    <mergeCell ref="AD4:AQ6"/>
    <mergeCell ref="AR4:AU6"/>
    <mergeCell ref="AD7:AU8"/>
    <mergeCell ref="E8:G8"/>
    <mergeCell ref="H8:K8"/>
    <mergeCell ref="L8:X8"/>
    <mergeCell ref="Y7:AC8"/>
  </mergeCells>
  <phoneticPr fontId="2"/>
  <printOptions horizontalCentered="1" verticalCentered="1"/>
  <pageMargins left="0.39" right="0.28999999999999998" top="0.28999999999999998" bottom="0.17" header="0.22" footer="0.11811023622047245"/>
  <pageSetup paperSize="9" scale="77"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xr:uid="{00000000-0002-0000-0100-000000000000}">
          <x14:formula1>
            <xm:f>簡易計算シート!$AA$2:$AA$3</xm:f>
          </x14:formula1>
          <xm:sqref>AR16:AU17 AR20:AU21</xm:sqref>
        </x14:dataValidation>
        <x14:dataValidation type="list" allowBlank="1" showInputMessage="1" xr:uid="{00000000-0002-0000-0100-000001000000}">
          <x14:formula1>
            <xm:f>簡易計算シート!$Z$2:$Z$4</xm:f>
          </x14:formula1>
          <xm:sqref>M14:N25 M30:N37 M40:N45</xm:sqref>
        </x14:dataValidation>
        <x14:dataValidation type="list" allowBlank="1" showInputMessage="1" xr:uid="{00000000-0002-0000-0100-000002000000}">
          <x14:formula1>
            <xm:f>簡易計算シート!$U$2:$U$8</xm:f>
          </x14:formula1>
          <xm:sqref>AI14:AL21</xm:sqref>
        </x14:dataValidation>
        <x14:dataValidation type="list" allowBlank="1" showInputMessage="1" xr:uid="{00000000-0002-0000-0100-000003000000}">
          <x14:formula1>
            <xm:f>簡易計算シート!$Y$2:$Y$3</xm:f>
          </x14:formula1>
          <xm:sqref>AV16:AW17 AV20:AW21</xm:sqref>
        </x14:dataValidation>
        <x14:dataValidation type="list" allowBlank="1" showInputMessage="1" xr:uid="{00000000-0002-0000-0100-000004000000}">
          <x14:formula1>
            <xm:f>簡易計算シート!$X$2:$X$4</xm:f>
          </x14:formula1>
          <xm:sqref>AX38:AZ41</xm:sqref>
        </x14:dataValidation>
        <x14:dataValidation type="list" allowBlank="1" showInputMessage="1" xr:uid="{00000000-0002-0000-0100-000005000000}">
          <x14:formula1>
            <xm:f>簡易計算シート!$W$2:$W$3</xm:f>
          </x14:formula1>
          <xm:sqref>AM38:AR41</xm:sqref>
        </x14:dataValidation>
        <x14:dataValidation type="list" allowBlank="1" showInputMessage="1" xr:uid="{00000000-0002-0000-0100-000006000000}">
          <x14:formula1>
            <xm:f>簡易計算シート!$V$2:$V$3</xm:f>
          </x14:formula1>
          <xm:sqref>AI38:AL41</xm:sqref>
        </x14:dataValidation>
        <x14:dataValidation type="list" allowBlank="1" showInputMessage="1" xr:uid="{00000000-0002-0000-0100-000007000000}">
          <x14:formula1>
            <xm:f>簡易計算シート!$Q$2:$Q$20</xm:f>
          </x14:formula1>
          <xm:sqref>E14:I25 E40:I45 E30:I37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5"/>
  <sheetViews>
    <sheetView workbookViewId="0">
      <selection activeCell="A2" sqref="A2"/>
    </sheetView>
  </sheetViews>
  <sheetFormatPr defaultRowHeight="13.5" x14ac:dyDescent="0.15"/>
  <cols>
    <col min="1" max="1" width="33.875" style="103" customWidth="1"/>
    <col min="2" max="2" width="26.25" style="103" customWidth="1"/>
    <col min="3" max="16384" width="9" style="102"/>
  </cols>
  <sheetData>
    <row r="1" spans="1:2" s="101" customFormat="1" x14ac:dyDescent="0.15">
      <c r="A1" s="100" t="s">
        <v>207</v>
      </c>
      <c r="B1" s="100" t="s">
        <v>208</v>
      </c>
    </row>
    <row r="2" spans="1:2" x14ac:dyDescent="0.15">
      <c r="A2" s="100" t="s">
        <v>209</v>
      </c>
      <c r="B2" s="100">
        <v>1000000</v>
      </c>
    </row>
    <row r="3" spans="1:2" x14ac:dyDescent="0.15">
      <c r="A3" s="100" t="s">
        <v>210</v>
      </c>
      <c r="B3" s="100">
        <v>2010000</v>
      </c>
    </row>
    <row r="4" spans="1:2" x14ac:dyDescent="0.15">
      <c r="A4" s="100" t="s">
        <v>211</v>
      </c>
      <c r="B4" s="100">
        <v>2030000</v>
      </c>
    </row>
    <row r="5" spans="1:2" x14ac:dyDescent="0.15">
      <c r="A5" s="100" t="s">
        <v>212</v>
      </c>
      <c r="B5" s="100">
        <v>2040000</v>
      </c>
    </row>
    <row r="6" spans="1:2" x14ac:dyDescent="0.15">
      <c r="A6" s="100" t="s">
        <v>213</v>
      </c>
      <c r="B6" s="100">
        <v>3010000</v>
      </c>
    </row>
    <row r="7" spans="1:2" x14ac:dyDescent="0.15">
      <c r="A7" s="100" t="s">
        <v>214</v>
      </c>
      <c r="B7" s="100">
        <v>3020000</v>
      </c>
    </row>
    <row r="8" spans="1:2" x14ac:dyDescent="0.15">
      <c r="A8" s="100" t="s">
        <v>215</v>
      </c>
      <c r="B8" s="100">
        <v>3030000</v>
      </c>
    </row>
    <row r="9" spans="1:2" x14ac:dyDescent="0.15">
      <c r="A9" s="100" t="s">
        <v>216</v>
      </c>
      <c r="B9" s="100">
        <v>3040000</v>
      </c>
    </row>
    <row r="10" spans="1:2" x14ac:dyDescent="0.15">
      <c r="A10" s="100" t="s">
        <v>217</v>
      </c>
      <c r="B10" s="100">
        <v>4010000</v>
      </c>
    </row>
    <row r="11" spans="1:2" x14ac:dyDescent="0.15">
      <c r="A11" s="100" t="s">
        <v>218</v>
      </c>
      <c r="B11" s="100">
        <v>4020000</v>
      </c>
    </row>
    <row r="12" spans="1:2" x14ac:dyDescent="0.15">
      <c r="A12" s="100" t="s">
        <v>219</v>
      </c>
      <c r="B12" s="100">
        <v>4030000</v>
      </c>
    </row>
    <row r="13" spans="1:2" x14ac:dyDescent="0.15">
      <c r="A13" s="100" t="s">
        <v>220</v>
      </c>
      <c r="B13" s="100">
        <v>4050000</v>
      </c>
    </row>
    <row r="14" spans="1:2" x14ac:dyDescent="0.15">
      <c r="A14" s="100" t="s">
        <v>221</v>
      </c>
      <c r="B14" s="100">
        <v>4060000</v>
      </c>
    </row>
    <row r="15" spans="1:2" x14ac:dyDescent="0.15">
      <c r="A15" s="100" t="s">
        <v>222</v>
      </c>
      <c r="B15" s="100">
        <v>4070000</v>
      </c>
    </row>
    <row r="16" spans="1:2" x14ac:dyDescent="0.15">
      <c r="A16" s="100" t="s">
        <v>223</v>
      </c>
      <c r="B16" s="100">
        <v>5010000</v>
      </c>
    </row>
    <row r="17" spans="1:2" x14ac:dyDescent="0.15">
      <c r="A17" s="100" t="s">
        <v>224</v>
      </c>
      <c r="B17" s="100">
        <v>5010200</v>
      </c>
    </row>
    <row r="18" spans="1:2" x14ac:dyDescent="0.15">
      <c r="A18" s="100" t="s">
        <v>225</v>
      </c>
      <c r="B18" s="100">
        <v>5030000</v>
      </c>
    </row>
    <row r="19" spans="1:2" x14ac:dyDescent="0.15">
      <c r="A19" s="100" t="s">
        <v>226</v>
      </c>
      <c r="B19" s="100">
        <v>5040000</v>
      </c>
    </row>
    <row r="20" spans="1:2" x14ac:dyDescent="0.15">
      <c r="A20" s="100" t="s">
        <v>227</v>
      </c>
      <c r="B20" s="100">
        <v>5050000</v>
      </c>
    </row>
    <row r="21" spans="1:2" x14ac:dyDescent="0.15">
      <c r="A21" s="100" t="s">
        <v>228</v>
      </c>
      <c r="B21" s="100">
        <v>5060000</v>
      </c>
    </row>
    <row r="22" spans="1:2" x14ac:dyDescent="0.15">
      <c r="A22" s="100" t="s">
        <v>229</v>
      </c>
      <c r="B22" s="100">
        <v>5070000</v>
      </c>
    </row>
    <row r="23" spans="1:2" x14ac:dyDescent="0.15">
      <c r="A23" s="100" t="s">
        <v>230</v>
      </c>
      <c r="B23" s="100">
        <v>6010000</v>
      </c>
    </row>
    <row r="24" spans="1:2" x14ac:dyDescent="0.15">
      <c r="A24" s="100" t="s">
        <v>231</v>
      </c>
      <c r="B24" s="100">
        <v>6020000</v>
      </c>
    </row>
    <row r="25" spans="1:2" x14ac:dyDescent="0.15">
      <c r="A25" s="100" t="s">
        <v>232</v>
      </c>
      <c r="B25" s="100">
        <v>6030000</v>
      </c>
    </row>
    <row r="26" spans="1:2" x14ac:dyDescent="0.15">
      <c r="A26" s="100" t="s">
        <v>233</v>
      </c>
      <c r="B26" s="100">
        <v>6040000</v>
      </c>
    </row>
    <row r="27" spans="1:2" x14ac:dyDescent="0.15">
      <c r="A27" s="100" t="s">
        <v>234</v>
      </c>
      <c r="B27" s="100">
        <v>6050000</v>
      </c>
    </row>
    <row r="28" spans="1:2" x14ac:dyDescent="0.15">
      <c r="A28" s="100" t="s">
        <v>235</v>
      </c>
      <c r="B28" s="100">
        <v>6050600</v>
      </c>
    </row>
    <row r="29" spans="1:2" x14ac:dyDescent="0.15">
      <c r="A29" s="100" t="s">
        <v>236</v>
      </c>
      <c r="B29" s="100">
        <v>6050700</v>
      </c>
    </row>
    <row r="30" spans="1:2" x14ac:dyDescent="0.15">
      <c r="A30" s="100" t="s">
        <v>237</v>
      </c>
      <c r="B30" s="100">
        <v>6050800</v>
      </c>
    </row>
    <row r="31" spans="1:2" x14ac:dyDescent="0.15">
      <c r="A31" s="100" t="s">
        <v>238</v>
      </c>
      <c r="B31" s="100">
        <v>6050900</v>
      </c>
    </row>
    <row r="32" spans="1:2" x14ac:dyDescent="0.15">
      <c r="A32" s="100" t="s">
        <v>239</v>
      </c>
      <c r="B32" s="100">
        <v>6051200</v>
      </c>
    </row>
    <row r="33" spans="1:2" x14ac:dyDescent="0.15">
      <c r="A33" s="100" t="s">
        <v>240</v>
      </c>
      <c r="B33" s="100">
        <v>6051600</v>
      </c>
    </row>
    <row r="34" spans="1:2" x14ac:dyDescent="0.15">
      <c r="A34" s="100" t="s">
        <v>241</v>
      </c>
      <c r="B34" s="100">
        <v>6051800</v>
      </c>
    </row>
    <row r="35" spans="1:2" x14ac:dyDescent="0.15">
      <c r="A35" s="100" t="s">
        <v>242</v>
      </c>
      <c r="B35" s="100">
        <v>6051900</v>
      </c>
    </row>
    <row r="36" spans="1:2" x14ac:dyDescent="0.15">
      <c r="A36" s="100" t="s">
        <v>243</v>
      </c>
      <c r="B36" s="100">
        <v>6052001</v>
      </c>
    </row>
    <row r="37" spans="1:2" x14ac:dyDescent="0.15">
      <c r="A37" s="100" t="s">
        <v>244</v>
      </c>
      <c r="B37" s="100">
        <v>6052002</v>
      </c>
    </row>
    <row r="38" spans="1:2" x14ac:dyDescent="0.15">
      <c r="A38" s="100" t="s">
        <v>245</v>
      </c>
      <c r="B38" s="100">
        <v>6052003</v>
      </c>
    </row>
    <row r="39" spans="1:2" x14ac:dyDescent="0.15">
      <c r="A39" s="100" t="s">
        <v>246</v>
      </c>
      <c r="B39" s="100">
        <v>6052004</v>
      </c>
    </row>
    <row r="40" spans="1:2" x14ac:dyDescent="0.15">
      <c r="A40" s="100" t="s">
        <v>247</v>
      </c>
      <c r="B40" s="100">
        <v>6052005</v>
      </c>
    </row>
    <row r="41" spans="1:2" x14ac:dyDescent="0.15">
      <c r="A41" s="100" t="s">
        <v>248</v>
      </c>
      <c r="B41" s="100">
        <v>6052200</v>
      </c>
    </row>
    <row r="42" spans="1:2" x14ac:dyDescent="0.15">
      <c r="A42" s="100" t="s">
        <v>249</v>
      </c>
      <c r="B42" s="100">
        <v>6060000</v>
      </c>
    </row>
    <row r="43" spans="1:2" x14ac:dyDescent="0.15">
      <c r="A43" s="100" t="s">
        <v>250</v>
      </c>
      <c r="B43" s="100">
        <v>7010000</v>
      </c>
    </row>
    <row r="44" spans="1:2" x14ac:dyDescent="0.15">
      <c r="A44" s="100" t="s">
        <v>251</v>
      </c>
      <c r="B44" s="100">
        <v>7020000</v>
      </c>
    </row>
    <row r="45" spans="1:2" x14ac:dyDescent="0.15">
      <c r="A45" s="100" t="s">
        <v>252</v>
      </c>
      <c r="B45" s="100">
        <v>7030000</v>
      </c>
    </row>
    <row r="46" spans="1:2" x14ac:dyDescent="0.15">
      <c r="A46" s="100" t="s">
        <v>253</v>
      </c>
      <c r="B46" s="100">
        <v>7040000</v>
      </c>
    </row>
    <row r="47" spans="1:2" x14ac:dyDescent="0.15">
      <c r="A47" s="100" t="s">
        <v>254</v>
      </c>
      <c r="B47" s="100">
        <v>8010000</v>
      </c>
    </row>
    <row r="48" spans="1:2" x14ac:dyDescent="0.15">
      <c r="A48" s="100" t="s">
        <v>255</v>
      </c>
      <c r="B48" s="100">
        <v>8020000</v>
      </c>
    </row>
    <row r="49" spans="1:2" x14ac:dyDescent="0.15">
      <c r="A49" s="100" t="s">
        <v>256</v>
      </c>
      <c r="B49" s="100">
        <v>8030000</v>
      </c>
    </row>
    <row r="50" spans="1:2" x14ac:dyDescent="0.15">
      <c r="A50" s="100" t="s">
        <v>257</v>
      </c>
      <c r="B50" s="100">
        <v>8040000</v>
      </c>
    </row>
    <row r="51" spans="1:2" x14ac:dyDescent="0.15">
      <c r="A51" s="100" t="s">
        <v>258</v>
      </c>
      <c r="B51" s="100">
        <v>9010000</v>
      </c>
    </row>
    <row r="52" spans="1:2" x14ac:dyDescent="0.15">
      <c r="A52" s="100" t="s">
        <v>259</v>
      </c>
      <c r="B52" s="100">
        <v>9030000</v>
      </c>
    </row>
    <row r="53" spans="1:2" x14ac:dyDescent="0.15">
      <c r="A53" s="100" t="s">
        <v>260</v>
      </c>
      <c r="B53" s="100">
        <v>10010000</v>
      </c>
    </row>
    <row r="54" spans="1:2" x14ac:dyDescent="0.15">
      <c r="A54" s="100" t="s">
        <v>261</v>
      </c>
      <c r="B54" s="100">
        <v>10020000</v>
      </c>
    </row>
    <row r="55" spans="1:2" x14ac:dyDescent="0.15">
      <c r="A55" s="100" t="s">
        <v>262</v>
      </c>
      <c r="B55" s="100">
        <v>10030000</v>
      </c>
    </row>
    <row r="56" spans="1:2" x14ac:dyDescent="0.15">
      <c r="A56" s="100" t="s">
        <v>263</v>
      </c>
      <c r="B56" s="100">
        <v>11020000</v>
      </c>
    </row>
    <row r="57" spans="1:2" x14ac:dyDescent="0.15">
      <c r="A57" s="100" t="s">
        <v>264</v>
      </c>
      <c r="B57" s="100">
        <v>11030000</v>
      </c>
    </row>
    <row r="58" spans="1:2" x14ac:dyDescent="0.15">
      <c r="A58" s="100" t="s">
        <v>265</v>
      </c>
      <c r="B58" s="100">
        <v>12020000</v>
      </c>
    </row>
    <row r="59" spans="1:2" x14ac:dyDescent="0.15">
      <c r="A59" s="100" t="s">
        <v>266</v>
      </c>
      <c r="B59" s="100">
        <v>13010000</v>
      </c>
    </row>
    <row r="60" spans="1:2" x14ac:dyDescent="0.15">
      <c r="A60" s="100" t="s">
        <v>267</v>
      </c>
      <c r="B60" s="100">
        <v>13020000</v>
      </c>
    </row>
    <row r="61" spans="1:2" x14ac:dyDescent="0.15">
      <c r="A61" s="100" t="s">
        <v>268</v>
      </c>
      <c r="B61" s="100">
        <v>18010000</v>
      </c>
    </row>
    <row r="62" spans="1:2" x14ac:dyDescent="0.15">
      <c r="A62" s="100" t="s">
        <v>269</v>
      </c>
      <c r="B62" s="100">
        <v>18020000</v>
      </c>
    </row>
    <row r="63" spans="1:2" x14ac:dyDescent="0.15">
      <c r="A63" s="100" t="s">
        <v>270</v>
      </c>
      <c r="B63" s="100">
        <v>18030000</v>
      </c>
    </row>
    <row r="64" spans="1:2" x14ac:dyDescent="0.15">
      <c r="A64" s="100" t="s">
        <v>271</v>
      </c>
      <c r="B64" s="100">
        <v>18040000</v>
      </c>
    </row>
    <row r="65" spans="1:2" x14ac:dyDescent="0.15">
      <c r="A65" s="100" t="s">
        <v>272</v>
      </c>
      <c r="B65" s="100">
        <v>18050000</v>
      </c>
    </row>
    <row r="66" spans="1:2" x14ac:dyDescent="0.15">
      <c r="A66" s="100" t="s">
        <v>273</v>
      </c>
      <c r="B66" s="100">
        <v>18060000</v>
      </c>
    </row>
    <row r="67" spans="1:2" x14ac:dyDescent="0.15">
      <c r="A67" s="100" t="s">
        <v>274</v>
      </c>
      <c r="B67" s="100">
        <v>18070000</v>
      </c>
    </row>
    <row r="68" spans="1:2" x14ac:dyDescent="0.15">
      <c r="A68" s="100" t="s">
        <v>275</v>
      </c>
      <c r="B68" s="100">
        <v>18080000</v>
      </c>
    </row>
    <row r="69" spans="1:2" x14ac:dyDescent="0.15">
      <c r="A69" s="100" t="s">
        <v>276</v>
      </c>
      <c r="B69" s="100">
        <v>18090000</v>
      </c>
    </row>
    <row r="70" spans="1:2" x14ac:dyDescent="0.15">
      <c r="A70" s="100" t="s">
        <v>277</v>
      </c>
      <c r="B70" s="100">
        <v>18100000</v>
      </c>
    </row>
    <row r="71" spans="1:2" x14ac:dyDescent="0.15">
      <c r="A71" s="100" t="s">
        <v>278</v>
      </c>
      <c r="B71" s="100">
        <v>18110000</v>
      </c>
    </row>
    <row r="72" spans="1:2" x14ac:dyDescent="0.15">
      <c r="A72" s="100" t="s">
        <v>279</v>
      </c>
      <c r="B72" s="100">
        <v>20010000</v>
      </c>
    </row>
    <row r="73" spans="1:2" x14ac:dyDescent="0.15">
      <c r="A73" s="100" t="s">
        <v>280</v>
      </c>
      <c r="B73" s="100">
        <v>21010000</v>
      </c>
    </row>
    <row r="74" spans="1:2" x14ac:dyDescent="0.15">
      <c r="A74" s="100" t="s">
        <v>281</v>
      </c>
      <c r="B74" s="100">
        <v>22010000</v>
      </c>
    </row>
    <row r="75" spans="1:2" x14ac:dyDescent="0.15">
      <c r="A75" s="100" t="s">
        <v>282</v>
      </c>
      <c r="B75" s="100">
        <v>23010000</v>
      </c>
    </row>
    <row r="76" spans="1:2" x14ac:dyDescent="0.15">
      <c r="A76" s="100" t="s">
        <v>283</v>
      </c>
      <c r="B76" s="100">
        <v>24010000</v>
      </c>
    </row>
    <row r="77" spans="1:2" x14ac:dyDescent="0.15">
      <c r="A77" s="100" t="s">
        <v>284</v>
      </c>
      <c r="B77" s="100">
        <v>25000000</v>
      </c>
    </row>
    <row r="78" spans="1:2" x14ac:dyDescent="0.15">
      <c r="A78" s="100" t="s">
        <v>285</v>
      </c>
      <c r="B78" s="100">
        <v>25010000</v>
      </c>
    </row>
    <row r="79" spans="1:2" x14ac:dyDescent="0.15">
      <c r="A79" s="100" t="s">
        <v>286</v>
      </c>
      <c r="B79" s="100">
        <v>25010100</v>
      </c>
    </row>
    <row r="80" spans="1:2" x14ac:dyDescent="0.15">
      <c r="A80" s="100" t="s">
        <v>287</v>
      </c>
      <c r="B80" s="100">
        <v>25010200</v>
      </c>
    </row>
    <row r="81" spans="1:2" x14ac:dyDescent="0.15">
      <c r="A81" s="100" t="s">
        <v>288</v>
      </c>
      <c r="B81" s="100">
        <v>25010400</v>
      </c>
    </row>
    <row r="82" spans="1:2" x14ac:dyDescent="0.15">
      <c r="A82" s="100" t="s">
        <v>289</v>
      </c>
      <c r="B82" s="100">
        <v>25010500</v>
      </c>
    </row>
    <row r="83" spans="1:2" x14ac:dyDescent="0.15">
      <c r="A83" s="100" t="s">
        <v>290</v>
      </c>
      <c r="B83" s="100">
        <v>25020000</v>
      </c>
    </row>
    <row r="84" spans="1:2" x14ac:dyDescent="0.15">
      <c r="A84" s="100" t="s">
        <v>291</v>
      </c>
      <c r="B84" s="100">
        <v>25020100</v>
      </c>
    </row>
    <row r="85" spans="1:2" x14ac:dyDescent="0.15">
      <c r="A85" s="100" t="s">
        <v>292</v>
      </c>
      <c r="B85" s="100">
        <v>25020200</v>
      </c>
    </row>
    <row r="86" spans="1:2" x14ac:dyDescent="0.15">
      <c r="A86" s="100" t="s">
        <v>293</v>
      </c>
      <c r="B86" s="100">
        <v>25020300</v>
      </c>
    </row>
    <row r="87" spans="1:2" x14ac:dyDescent="0.15">
      <c r="A87" s="100" t="s">
        <v>294</v>
      </c>
      <c r="B87" s="100">
        <v>25040000</v>
      </c>
    </row>
    <row r="88" spans="1:2" x14ac:dyDescent="0.15">
      <c r="A88" s="100" t="s">
        <v>295</v>
      </c>
      <c r="B88" s="100">
        <v>25080000</v>
      </c>
    </row>
    <row r="89" spans="1:2" x14ac:dyDescent="0.15">
      <c r="A89" s="100" t="s">
        <v>296</v>
      </c>
      <c r="B89" s="100">
        <v>26010000</v>
      </c>
    </row>
    <row r="90" spans="1:2" x14ac:dyDescent="0.15">
      <c r="A90" s="100" t="s">
        <v>297</v>
      </c>
      <c r="B90" s="100">
        <v>26020000</v>
      </c>
    </row>
    <row r="91" spans="1:2" x14ac:dyDescent="0.15">
      <c r="A91" s="100" t="s">
        <v>298</v>
      </c>
      <c r="B91" s="100">
        <v>26050000</v>
      </c>
    </row>
    <row r="92" spans="1:2" x14ac:dyDescent="0.15">
      <c r="A92" s="100" t="s">
        <v>299</v>
      </c>
      <c r="B92" s="100">
        <v>26080000</v>
      </c>
    </row>
    <row r="93" spans="1:2" x14ac:dyDescent="0.15">
      <c r="A93" s="100" t="s">
        <v>300</v>
      </c>
      <c r="B93" s="100">
        <v>26100000</v>
      </c>
    </row>
    <row r="94" spans="1:2" x14ac:dyDescent="0.15">
      <c r="A94" s="100" t="s">
        <v>301</v>
      </c>
      <c r="B94" s="100">
        <v>26230000</v>
      </c>
    </row>
    <row r="95" spans="1:2" x14ac:dyDescent="0.15">
      <c r="A95" s="100" t="s">
        <v>302</v>
      </c>
      <c r="B95" s="100">
        <v>26230000</v>
      </c>
    </row>
    <row r="96" spans="1:2" x14ac:dyDescent="0.15">
      <c r="A96" s="100" t="s">
        <v>303</v>
      </c>
      <c r="B96" s="100">
        <v>26240000</v>
      </c>
    </row>
    <row r="97" spans="1:2" x14ac:dyDescent="0.15">
      <c r="A97" s="100" t="s">
        <v>304</v>
      </c>
      <c r="B97" s="100">
        <v>26240000</v>
      </c>
    </row>
    <row r="98" spans="1:2" x14ac:dyDescent="0.15">
      <c r="A98" s="100" t="s">
        <v>305</v>
      </c>
      <c r="B98" s="100">
        <v>26250000</v>
      </c>
    </row>
    <row r="99" spans="1:2" x14ac:dyDescent="0.15">
      <c r="A99" s="100" t="s">
        <v>306</v>
      </c>
      <c r="B99" s="100">
        <v>26250000</v>
      </c>
    </row>
    <row r="100" spans="1:2" x14ac:dyDescent="0.15">
      <c r="A100" s="100" t="s">
        <v>307</v>
      </c>
      <c r="B100" s="100">
        <v>26260000</v>
      </c>
    </row>
    <row r="101" spans="1:2" x14ac:dyDescent="0.15">
      <c r="A101" s="100" t="s">
        <v>308</v>
      </c>
      <c r="B101" s="100">
        <v>26260000</v>
      </c>
    </row>
    <row r="102" spans="1:2" x14ac:dyDescent="0.15">
      <c r="A102" s="100" t="s">
        <v>309</v>
      </c>
      <c r="B102" s="100">
        <v>26270000</v>
      </c>
    </row>
    <row r="103" spans="1:2" x14ac:dyDescent="0.15">
      <c r="A103" s="100" t="s">
        <v>310</v>
      </c>
      <c r="B103" s="100">
        <v>26270000</v>
      </c>
    </row>
    <row r="104" spans="1:2" x14ac:dyDescent="0.15">
      <c r="A104" s="100" t="s">
        <v>311</v>
      </c>
      <c r="B104" s="100">
        <v>26280000</v>
      </c>
    </row>
    <row r="105" spans="1:2" x14ac:dyDescent="0.15">
      <c r="A105" s="100" t="s">
        <v>312</v>
      </c>
      <c r="B105" s="100">
        <v>26280000</v>
      </c>
    </row>
    <row r="106" spans="1:2" x14ac:dyDescent="0.15">
      <c r="A106" s="100" t="s">
        <v>313</v>
      </c>
      <c r="B106" s="100">
        <v>26290000</v>
      </c>
    </row>
    <row r="107" spans="1:2" x14ac:dyDescent="0.15">
      <c r="A107" s="100" t="s">
        <v>314</v>
      </c>
      <c r="B107" s="100">
        <v>26290000</v>
      </c>
    </row>
    <row r="108" spans="1:2" x14ac:dyDescent="0.15">
      <c r="A108" s="100" t="s">
        <v>315</v>
      </c>
      <c r="B108" s="100">
        <v>26300000</v>
      </c>
    </row>
    <row r="109" spans="1:2" x14ac:dyDescent="0.15">
      <c r="A109" s="100" t="s">
        <v>316</v>
      </c>
      <c r="B109" s="100">
        <v>26300000</v>
      </c>
    </row>
    <row r="110" spans="1:2" x14ac:dyDescent="0.15">
      <c r="A110" s="100" t="s">
        <v>317</v>
      </c>
      <c r="B110" s="100">
        <v>26310000</v>
      </c>
    </row>
    <row r="111" spans="1:2" x14ac:dyDescent="0.15">
      <c r="A111" s="100" t="s">
        <v>318</v>
      </c>
      <c r="B111" s="100">
        <v>26310000</v>
      </c>
    </row>
    <row r="112" spans="1:2" x14ac:dyDescent="0.15">
      <c r="A112" s="100" t="s">
        <v>319</v>
      </c>
      <c r="B112" s="100">
        <v>26350000</v>
      </c>
    </row>
    <row r="113" spans="1:2" x14ac:dyDescent="0.15">
      <c r="A113" s="100" t="s">
        <v>320</v>
      </c>
      <c r="B113" s="100">
        <v>26350000</v>
      </c>
    </row>
    <row r="114" spans="1:2" x14ac:dyDescent="0.15">
      <c r="A114" s="100" t="s">
        <v>321</v>
      </c>
      <c r="B114" s="100">
        <v>26360000</v>
      </c>
    </row>
    <row r="115" spans="1:2" x14ac:dyDescent="0.15">
      <c r="A115" s="100" t="s">
        <v>322</v>
      </c>
      <c r="B115" s="100">
        <v>26360000</v>
      </c>
    </row>
    <row r="116" spans="1:2" x14ac:dyDescent="0.15">
      <c r="A116" s="100" t="s">
        <v>323</v>
      </c>
      <c r="B116" s="100">
        <v>26380000</v>
      </c>
    </row>
    <row r="117" spans="1:2" x14ac:dyDescent="0.15">
      <c r="A117" s="100" t="s">
        <v>324</v>
      </c>
      <c r="B117" s="100">
        <v>26380000</v>
      </c>
    </row>
    <row r="118" spans="1:2" x14ac:dyDescent="0.15">
      <c r="A118" s="100" t="s">
        <v>325</v>
      </c>
      <c r="B118" s="100">
        <v>26390000</v>
      </c>
    </row>
    <row r="119" spans="1:2" x14ac:dyDescent="0.15">
      <c r="A119" s="100" t="s">
        <v>326</v>
      </c>
      <c r="B119" s="100">
        <v>26390000</v>
      </c>
    </row>
    <row r="120" spans="1:2" x14ac:dyDescent="0.15">
      <c r="A120" s="100" t="s">
        <v>327</v>
      </c>
      <c r="B120" s="100">
        <v>26400000</v>
      </c>
    </row>
    <row r="121" spans="1:2" x14ac:dyDescent="0.15">
      <c r="A121" s="100" t="s">
        <v>328</v>
      </c>
      <c r="B121" s="100">
        <v>26400000</v>
      </c>
    </row>
    <row r="122" spans="1:2" x14ac:dyDescent="0.15">
      <c r="A122" s="100" t="s">
        <v>329</v>
      </c>
      <c r="B122" s="100">
        <v>26410000</v>
      </c>
    </row>
    <row r="123" spans="1:2" x14ac:dyDescent="0.15">
      <c r="A123" s="100" t="s">
        <v>330</v>
      </c>
      <c r="B123" s="100">
        <v>26410000</v>
      </c>
    </row>
    <row r="124" spans="1:2" x14ac:dyDescent="0.15">
      <c r="A124" s="100" t="s">
        <v>331</v>
      </c>
      <c r="B124" s="100">
        <v>26420000</v>
      </c>
    </row>
    <row r="125" spans="1:2" x14ac:dyDescent="0.15">
      <c r="A125" s="100" t="s">
        <v>332</v>
      </c>
      <c r="B125" s="100">
        <v>26420000</v>
      </c>
    </row>
    <row r="126" spans="1:2" x14ac:dyDescent="0.15">
      <c r="A126" s="100" t="s">
        <v>333</v>
      </c>
      <c r="B126" s="100">
        <v>26430000</v>
      </c>
    </row>
    <row r="127" spans="1:2" x14ac:dyDescent="0.15">
      <c r="A127" s="100" t="s">
        <v>334</v>
      </c>
      <c r="B127" s="100">
        <v>26430000</v>
      </c>
    </row>
    <row r="128" spans="1:2" x14ac:dyDescent="0.15">
      <c r="A128" s="100" t="s">
        <v>335</v>
      </c>
      <c r="B128" s="100">
        <v>26440000</v>
      </c>
    </row>
    <row r="129" spans="1:2" x14ac:dyDescent="0.15">
      <c r="A129" s="100" t="s">
        <v>336</v>
      </c>
      <c r="B129" s="100">
        <v>26440000</v>
      </c>
    </row>
    <row r="130" spans="1:2" x14ac:dyDescent="0.15">
      <c r="A130" s="100" t="s">
        <v>337</v>
      </c>
      <c r="B130" s="100">
        <v>26450000</v>
      </c>
    </row>
    <row r="131" spans="1:2" x14ac:dyDescent="0.15">
      <c r="A131" s="100" t="s">
        <v>338</v>
      </c>
      <c r="B131" s="100">
        <v>26450000</v>
      </c>
    </row>
    <row r="132" spans="1:2" x14ac:dyDescent="0.15">
      <c r="A132" s="100" t="s">
        <v>339</v>
      </c>
      <c r="B132" s="100">
        <v>26460000</v>
      </c>
    </row>
    <row r="133" spans="1:2" x14ac:dyDescent="0.15">
      <c r="A133" s="100" t="s">
        <v>340</v>
      </c>
      <c r="B133" s="100">
        <v>26460000</v>
      </c>
    </row>
    <row r="134" spans="1:2" x14ac:dyDescent="0.15">
      <c r="A134" s="100" t="s">
        <v>341</v>
      </c>
      <c r="B134" s="100">
        <v>26480000</v>
      </c>
    </row>
    <row r="135" spans="1:2" x14ac:dyDescent="0.15">
      <c r="A135" s="100" t="s">
        <v>342</v>
      </c>
      <c r="B135" s="100">
        <v>26480000</v>
      </c>
    </row>
    <row r="136" spans="1:2" x14ac:dyDescent="0.15">
      <c r="A136" s="100" t="s">
        <v>343</v>
      </c>
      <c r="B136" s="100">
        <v>26490000</v>
      </c>
    </row>
    <row r="137" spans="1:2" x14ac:dyDescent="0.15">
      <c r="A137" s="100" t="s">
        <v>344</v>
      </c>
      <c r="B137" s="100">
        <v>26490000</v>
      </c>
    </row>
    <row r="138" spans="1:2" x14ac:dyDescent="0.15">
      <c r="A138" s="100" t="s">
        <v>345</v>
      </c>
      <c r="B138" s="100">
        <v>26520000</v>
      </c>
    </row>
    <row r="139" spans="1:2" x14ac:dyDescent="0.15">
      <c r="A139" s="100" t="s">
        <v>346</v>
      </c>
      <c r="B139" s="100">
        <v>26520000</v>
      </c>
    </row>
    <row r="140" spans="1:2" x14ac:dyDescent="0.15">
      <c r="A140" s="100" t="s">
        <v>347</v>
      </c>
      <c r="B140" s="100">
        <v>26540000</v>
      </c>
    </row>
    <row r="141" spans="1:2" x14ac:dyDescent="0.15">
      <c r="A141" s="100" t="s">
        <v>348</v>
      </c>
      <c r="B141" s="100">
        <v>26540000</v>
      </c>
    </row>
    <row r="142" spans="1:2" x14ac:dyDescent="0.15">
      <c r="A142" s="100" t="s">
        <v>349</v>
      </c>
      <c r="B142" s="100">
        <v>26550000</v>
      </c>
    </row>
    <row r="143" spans="1:2" x14ac:dyDescent="0.15">
      <c r="A143" s="100" t="s">
        <v>350</v>
      </c>
      <c r="B143" s="100">
        <v>26550000</v>
      </c>
    </row>
    <row r="144" spans="1:2" x14ac:dyDescent="0.15">
      <c r="A144" s="100" t="s">
        <v>351</v>
      </c>
      <c r="B144" s="100">
        <v>26560000</v>
      </c>
    </row>
    <row r="145" spans="1:2" x14ac:dyDescent="0.15">
      <c r="A145" s="100" t="s">
        <v>352</v>
      </c>
      <c r="B145" s="100">
        <v>26560000</v>
      </c>
    </row>
    <row r="146" spans="1:2" x14ac:dyDescent="0.15">
      <c r="A146" s="100" t="s">
        <v>353</v>
      </c>
      <c r="B146" s="100">
        <v>26570000</v>
      </c>
    </row>
    <row r="147" spans="1:2" x14ac:dyDescent="0.15">
      <c r="A147" s="100" t="s">
        <v>354</v>
      </c>
      <c r="B147" s="100">
        <v>26570000</v>
      </c>
    </row>
    <row r="148" spans="1:2" x14ac:dyDescent="0.15">
      <c r="A148" s="100" t="s">
        <v>355</v>
      </c>
      <c r="B148" s="100">
        <v>26580000</v>
      </c>
    </row>
    <row r="149" spans="1:2" x14ac:dyDescent="0.15">
      <c r="A149" s="100" t="s">
        <v>356</v>
      </c>
      <c r="B149" s="100">
        <v>26580000</v>
      </c>
    </row>
    <row r="150" spans="1:2" x14ac:dyDescent="0.15">
      <c r="A150" s="100" t="s">
        <v>357</v>
      </c>
      <c r="B150" s="100">
        <v>26590000</v>
      </c>
    </row>
    <row r="151" spans="1:2" x14ac:dyDescent="0.15">
      <c r="A151" s="100" t="s">
        <v>358</v>
      </c>
      <c r="B151" s="100">
        <v>26590000</v>
      </c>
    </row>
    <row r="152" spans="1:2" x14ac:dyDescent="0.15">
      <c r="A152" s="100" t="s">
        <v>359</v>
      </c>
      <c r="B152" s="100">
        <v>26610000</v>
      </c>
    </row>
    <row r="153" spans="1:2" x14ac:dyDescent="0.15">
      <c r="A153" s="100" t="s">
        <v>360</v>
      </c>
      <c r="B153" s="100">
        <v>26610000</v>
      </c>
    </row>
    <row r="154" spans="1:2" x14ac:dyDescent="0.15">
      <c r="A154" s="100" t="s">
        <v>361</v>
      </c>
      <c r="B154" s="100">
        <v>26620000</v>
      </c>
    </row>
    <row r="155" spans="1:2" x14ac:dyDescent="0.15">
      <c r="A155" s="100" t="s">
        <v>362</v>
      </c>
      <c r="B155" s="100">
        <v>26630000</v>
      </c>
    </row>
    <row r="156" spans="1:2" x14ac:dyDescent="0.15">
      <c r="A156" s="100" t="s">
        <v>363</v>
      </c>
      <c r="B156" s="100">
        <v>26640000</v>
      </c>
    </row>
    <row r="157" spans="1:2" x14ac:dyDescent="0.15">
      <c r="A157" s="100" t="s">
        <v>364</v>
      </c>
      <c r="B157" s="100">
        <v>26640000</v>
      </c>
    </row>
    <row r="158" spans="1:2" x14ac:dyDescent="0.15">
      <c r="A158" s="100" t="s">
        <v>365</v>
      </c>
      <c r="B158" s="100">
        <v>26650000</v>
      </c>
    </row>
    <row r="159" spans="1:2" x14ac:dyDescent="0.15">
      <c r="A159" s="100" t="s">
        <v>366</v>
      </c>
      <c r="B159" s="100">
        <v>26650000</v>
      </c>
    </row>
    <row r="160" spans="1:2" x14ac:dyDescent="0.15">
      <c r="A160" s="100" t="s">
        <v>367</v>
      </c>
      <c r="B160" s="100">
        <v>26660000</v>
      </c>
    </row>
    <row r="161" spans="1:2" x14ac:dyDescent="0.15">
      <c r="A161" s="100" t="s">
        <v>368</v>
      </c>
      <c r="B161" s="100">
        <v>26660000</v>
      </c>
    </row>
    <row r="162" spans="1:2" x14ac:dyDescent="0.15">
      <c r="A162" s="100" t="s">
        <v>369</v>
      </c>
      <c r="B162" s="100">
        <v>26670000</v>
      </c>
    </row>
    <row r="163" spans="1:2" x14ac:dyDescent="0.15">
      <c r="A163" s="100" t="s">
        <v>370</v>
      </c>
      <c r="B163" s="100">
        <v>26670000</v>
      </c>
    </row>
    <row r="164" spans="1:2" x14ac:dyDescent="0.15">
      <c r="A164" s="100" t="s">
        <v>371</v>
      </c>
      <c r="B164" s="100">
        <v>26680000</v>
      </c>
    </row>
    <row r="165" spans="1:2" x14ac:dyDescent="0.15">
      <c r="A165" s="100" t="s">
        <v>372</v>
      </c>
      <c r="B165" s="100">
        <v>26680000</v>
      </c>
    </row>
    <row r="166" spans="1:2" x14ac:dyDescent="0.15">
      <c r="A166" s="100" t="s">
        <v>373</v>
      </c>
      <c r="B166" s="100">
        <v>26690000</v>
      </c>
    </row>
    <row r="167" spans="1:2" x14ac:dyDescent="0.15">
      <c r="A167" s="100" t="s">
        <v>374</v>
      </c>
      <c r="B167" s="100">
        <v>26700000</v>
      </c>
    </row>
    <row r="168" spans="1:2" x14ac:dyDescent="0.15">
      <c r="A168" s="100" t="s">
        <v>375</v>
      </c>
      <c r="B168" s="100">
        <v>26700000</v>
      </c>
    </row>
    <row r="169" spans="1:2" x14ac:dyDescent="0.15">
      <c r="A169" s="100" t="s">
        <v>376</v>
      </c>
      <c r="B169" s="100">
        <v>26720000</v>
      </c>
    </row>
    <row r="170" spans="1:2" x14ac:dyDescent="0.15">
      <c r="A170" s="100" t="s">
        <v>377</v>
      </c>
      <c r="B170" s="100">
        <v>27010100</v>
      </c>
    </row>
    <row r="171" spans="1:2" x14ac:dyDescent="0.15">
      <c r="A171" s="100" t="s">
        <v>378</v>
      </c>
      <c r="B171" s="100">
        <v>27010200</v>
      </c>
    </row>
    <row r="172" spans="1:2" x14ac:dyDescent="0.15">
      <c r="A172" s="100" t="s">
        <v>379</v>
      </c>
      <c r="B172" s="100">
        <v>27010300</v>
      </c>
    </row>
    <row r="173" spans="1:2" x14ac:dyDescent="0.15">
      <c r="A173" s="100" t="s">
        <v>380</v>
      </c>
      <c r="B173" s="100">
        <v>27020100</v>
      </c>
    </row>
    <row r="174" spans="1:2" x14ac:dyDescent="0.15">
      <c r="A174" s="100" t="s">
        <v>381</v>
      </c>
      <c r="B174" s="100">
        <v>27020200</v>
      </c>
    </row>
    <row r="175" spans="1:2" x14ac:dyDescent="0.15">
      <c r="A175" s="100" t="s">
        <v>382</v>
      </c>
      <c r="B175" s="100">
        <v>27020300</v>
      </c>
    </row>
    <row r="176" spans="1:2" x14ac:dyDescent="0.15">
      <c r="A176" s="100" t="s">
        <v>383</v>
      </c>
      <c r="B176" s="100">
        <v>27030100</v>
      </c>
    </row>
    <row r="177" spans="1:2" x14ac:dyDescent="0.15">
      <c r="A177" s="100" t="s">
        <v>384</v>
      </c>
      <c r="B177" s="100">
        <v>27030300</v>
      </c>
    </row>
    <row r="178" spans="1:2" x14ac:dyDescent="0.15">
      <c r="A178" s="100" t="s">
        <v>385</v>
      </c>
      <c r="B178" s="100">
        <v>27030400</v>
      </c>
    </row>
    <row r="179" spans="1:2" x14ac:dyDescent="0.15">
      <c r="A179" s="100" t="s">
        <v>386</v>
      </c>
      <c r="B179" s="100">
        <v>27040100</v>
      </c>
    </row>
    <row r="180" spans="1:2" x14ac:dyDescent="0.15">
      <c r="A180" s="100" t="s">
        <v>387</v>
      </c>
      <c r="B180" s="100">
        <v>27040200</v>
      </c>
    </row>
    <row r="181" spans="1:2" x14ac:dyDescent="0.15">
      <c r="A181" s="100" t="s">
        <v>388</v>
      </c>
      <c r="B181" s="100">
        <v>30010000</v>
      </c>
    </row>
    <row r="182" spans="1:2" x14ac:dyDescent="0.15">
      <c r="A182" s="100" t="s">
        <v>389</v>
      </c>
      <c r="B182" s="100">
        <v>30020000</v>
      </c>
    </row>
    <row r="183" spans="1:2" x14ac:dyDescent="0.15">
      <c r="A183" s="100" t="s">
        <v>390</v>
      </c>
      <c r="B183" s="100">
        <v>30030000</v>
      </c>
    </row>
    <row r="184" spans="1:2" x14ac:dyDescent="0.15">
      <c r="A184" s="100" t="s">
        <v>391</v>
      </c>
      <c r="B184" s="100">
        <v>30040000</v>
      </c>
    </row>
    <row r="185" spans="1:2" x14ac:dyDescent="0.15">
      <c r="A185" s="100" t="s">
        <v>392</v>
      </c>
      <c r="B185" s="100">
        <v>30050000</v>
      </c>
    </row>
    <row r="186" spans="1:2" x14ac:dyDescent="0.15">
      <c r="A186" s="100" t="s">
        <v>393</v>
      </c>
      <c r="B186" s="100">
        <v>30060000</v>
      </c>
    </row>
    <row r="187" spans="1:2" x14ac:dyDescent="0.15">
      <c r="A187" s="100" t="s">
        <v>394</v>
      </c>
      <c r="B187" s="100">
        <v>30065000</v>
      </c>
    </row>
    <row r="188" spans="1:2" x14ac:dyDescent="0.15">
      <c r="A188" s="100" t="s">
        <v>395</v>
      </c>
      <c r="B188" s="100">
        <v>30070000</v>
      </c>
    </row>
    <row r="189" spans="1:2" x14ac:dyDescent="0.15">
      <c r="A189" s="100" t="s">
        <v>396</v>
      </c>
      <c r="B189" s="100">
        <v>30080100</v>
      </c>
    </row>
    <row r="190" spans="1:2" x14ac:dyDescent="0.15">
      <c r="A190" s="100" t="s">
        <v>397</v>
      </c>
      <c r="B190" s="100">
        <v>30080400</v>
      </c>
    </row>
    <row r="191" spans="1:2" x14ac:dyDescent="0.15">
      <c r="A191" s="100" t="s">
        <v>398</v>
      </c>
      <c r="B191" s="100">
        <v>30080500</v>
      </c>
    </row>
    <row r="192" spans="1:2" x14ac:dyDescent="0.15">
      <c r="A192" s="100" t="s">
        <v>399</v>
      </c>
      <c r="B192" s="100">
        <v>32010000</v>
      </c>
    </row>
    <row r="193" spans="1:2" x14ac:dyDescent="0.15">
      <c r="A193" s="100" t="s">
        <v>400</v>
      </c>
      <c r="B193" s="100">
        <v>32020000</v>
      </c>
    </row>
    <row r="194" spans="1:2" x14ac:dyDescent="0.15">
      <c r="A194" s="100" t="s">
        <v>401</v>
      </c>
      <c r="B194" s="100">
        <v>32030000</v>
      </c>
    </row>
    <row r="195" spans="1:2" x14ac:dyDescent="0.15">
      <c r="A195" s="100" t="s">
        <v>402</v>
      </c>
      <c r="B195" s="100">
        <v>32040000</v>
      </c>
    </row>
  </sheetData>
  <phoneticPr fontId="2"/>
  <conditionalFormatting sqref="A1:A1048576">
    <cfRule type="duplicateValues" dxfId="1" priority="1"/>
    <cfRule type="duplicateValues" dxfId="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B20"/>
  <sheetViews>
    <sheetView topLeftCell="AC1" workbookViewId="0">
      <selection sqref="A1:AB1048576"/>
    </sheetView>
  </sheetViews>
  <sheetFormatPr defaultRowHeight="18.75" x14ac:dyDescent="0.4"/>
  <cols>
    <col min="1" max="28" width="9" hidden="1" customWidth="1"/>
  </cols>
  <sheetData>
    <row r="1" spans="2:27" ht="56.25" x14ac:dyDescent="0.4">
      <c r="B1" t="s">
        <v>409</v>
      </c>
      <c r="D1" s="48" t="s">
        <v>410</v>
      </c>
    </row>
    <row r="2" spans="2:27" x14ac:dyDescent="0.4">
      <c r="B2" t="s">
        <v>125</v>
      </c>
      <c r="C2" s="48" t="s">
        <v>66</v>
      </c>
      <c r="D2" t="s">
        <v>127</v>
      </c>
      <c r="E2" t="s">
        <v>150</v>
      </c>
    </row>
    <row r="3" spans="2:27" x14ac:dyDescent="0.4">
      <c r="B3" t="s">
        <v>126</v>
      </c>
      <c r="D3" t="s">
        <v>128</v>
      </c>
      <c r="E3" t="s">
        <v>151</v>
      </c>
      <c r="Q3" t="s">
        <v>161</v>
      </c>
      <c r="T3" t="s">
        <v>65</v>
      </c>
      <c r="U3" t="s">
        <v>64</v>
      </c>
      <c r="V3" t="s">
        <v>67</v>
      </c>
      <c r="W3" t="s">
        <v>68</v>
      </c>
      <c r="X3" t="s">
        <v>176</v>
      </c>
      <c r="Y3" t="s">
        <v>65</v>
      </c>
      <c r="Z3" t="s">
        <v>173</v>
      </c>
      <c r="AA3" t="s">
        <v>175</v>
      </c>
    </row>
    <row r="4" spans="2:27" x14ac:dyDescent="0.4">
      <c r="E4" t="s">
        <v>152</v>
      </c>
      <c r="Q4" t="s">
        <v>154</v>
      </c>
      <c r="T4" t="s">
        <v>151</v>
      </c>
      <c r="U4" t="s">
        <v>170</v>
      </c>
      <c r="X4" t="s">
        <v>177</v>
      </c>
      <c r="Z4" t="s">
        <v>174</v>
      </c>
    </row>
    <row r="5" spans="2:27" x14ac:dyDescent="0.4">
      <c r="Q5" t="s">
        <v>155</v>
      </c>
      <c r="T5" t="s">
        <v>63</v>
      </c>
      <c r="U5" t="s">
        <v>167</v>
      </c>
    </row>
    <row r="6" spans="2:27" ht="19.5" thickBot="1" x14ac:dyDescent="0.45">
      <c r="B6" t="s">
        <v>135</v>
      </c>
      <c r="F6" t="s">
        <v>136</v>
      </c>
      <c r="K6" t="s">
        <v>140</v>
      </c>
      <c r="Q6" t="s">
        <v>156</v>
      </c>
      <c r="T6" t="s">
        <v>69</v>
      </c>
      <c r="U6" t="s">
        <v>168</v>
      </c>
    </row>
    <row r="7" spans="2:27" x14ac:dyDescent="0.4">
      <c r="B7" s="37" t="s">
        <v>129</v>
      </c>
      <c r="C7" s="38" t="str">
        <f>様式!Y14</f>
        <v>新・旧</v>
      </c>
      <c r="D7" s="39">
        <f>様式!AB15</f>
        <v>0</v>
      </c>
      <c r="F7" s="37" t="s">
        <v>137</v>
      </c>
      <c r="G7" s="38" t="str">
        <f>様式!Y40</f>
        <v>新・旧</v>
      </c>
      <c r="H7" s="46">
        <f>様式!AB41</f>
        <v>0</v>
      </c>
      <c r="K7" s="37" t="s">
        <v>141</v>
      </c>
      <c r="L7" s="38" t="str">
        <f>様式!AX14</f>
        <v>地　震
　・
旧長期</v>
      </c>
      <c r="M7" s="39">
        <f>様式!AZ15</f>
        <v>0</v>
      </c>
      <c r="Q7" t="s">
        <v>157</v>
      </c>
      <c r="U7" t="s">
        <v>169</v>
      </c>
    </row>
    <row r="8" spans="2:27" ht="19.5" thickBot="1" x14ac:dyDescent="0.45">
      <c r="B8" s="40" t="s">
        <v>130</v>
      </c>
      <c r="C8" t="str">
        <f>様式!Y17</f>
        <v>新・旧</v>
      </c>
      <c r="D8" s="41">
        <f>様式!AB17</f>
        <v>0</v>
      </c>
      <c r="F8" s="40" t="s">
        <v>138</v>
      </c>
      <c r="G8" t="str">
        <f>様式!Y42</f>
        <v>新・旧</v>
      </c>
      <c r="H8" s="41">
        <f>様式!AB42</f>
        <v>0</v>
      </c>
      <c r="K8" s="43" t="s">
        <v>142</v>
      </c>
      <c r="L8" s="44" t="str">
        <f>様式!AX18</f>
        <v>地　震
　・
旧長期</v>
      </c>
      <c r="M8" s="45">
        <f>様式!AZ19</f>
        <v>0</v>
      </c>
      <c r="Q8" t="s">
        <v>162</v>
      </c>
      <c r="U8" t="s">
        <v>172</v>
      </c>
    </row>
    <row r="9" spans="2:27" ht="19.5" thickBot="1" x14ac:dyDescent="0.45">
      <c r="B9" s="40" t="s">
        <v>131</v>
      </c>
      <c r="C9" s="42" t="str">
        <f>様式!Y20</f>
        <v>新・旧</v>
      </c>
      <c r="D9" s="41">
        <f>様式!AB20</f>
        <v>0</v>
      </c>
      <c r="F9" s="43" t="s">
        <v>139</v>
      </c>
      <c r="G9" s="44" t="str">
        <f>様式!Y44</f>
        <v>新・旧</v>
      </c>
      <c r="H9" s="45">
        <f>様式!AB44</f>
        <v>0</v>
      </c>
      <c r="Q9" t="s">
        <v>158</v>
      </c>
    </row>
    <row r="10" spans="2:27" ht="19.5" thickBot="1" x14ac:dyDescent="0.45">
      <c r="B10" s="43" t="s">
        <v>132</v>
      </c>
      <c r="C10" s="44" t="str">
        <f>様式!Y23</f>
        <v>新・旧</v>
      </c>
      <c r="D10" s="45">
        <f>様式!AB23</f>
        <v>0</v>
      </c>
      <c r="Q10" t="s">
        <v>159</v>
      </c>
    </row>
    <row r="11" spans="2:27" ht="19.5" thickBot="1" x14ac:dyDescent="0.45">
      <c r="Q11" t="s">
        <v>160</v>
      </c>
    </row>
    <row r="12" spans="2:27" ht="19.5" thickBot="1" x14ac:dyDescent="0.45">
      <c r="B12" s="35" t="s">
        <v>133</v>
      </c>
      <c r="C12" s="36">
        <f>SUMIF(C7:C10,"新",D7:D10)</f>
        <v>0</v>
      </c>
      <c r="F12" s="35" t="s">
        <v>133</v>
      </c>
      <c r="G12" s="36">
        <f>SUMIF(G7:G9,"新",H7:H9)</f>
        <v>0</v>
      </c>
      <c r="K12" s="37" t="s">
        <v>143</v>
      </c>
      <c r="L12" s="46">
        <f>SUMIF(L7:L8,"地震",M7:M8)</f>
        <v>0</v>
      </c>
      <c r="Q12" t="s">
        <v>163</v>
      </c>
    </row>
    <row r="13" spans="2:27" ht="19.5" thickBot="1" x14ac:dyDescent="0.45">
      <c r="B13" s="35" t="s">
        <v>134</v>
      </c>
      <c r="C13" s="36">
        <f>SUMIF(C7:C10,"旧",D7:D10)</f>
        <v>0</v>
      </c>
      <c r="F13" s="35" t="s">
        <v>134</v>
      </c>
      <c r="G13" s="36">
        <f>SUMIF(G7:G10,"旧",H7:H10)</f>
        <v>0</v>
      </c>
      <c r="K13" s="43" t="s">
        <v>144</v>
      </c>
      <c r="L13" s="47">
        <f>SUMIF(L7:L8,"旧長期",M7:M8)</f>
        <v>0</v>
      </c>
      <c r="Q13" t="s">
        <v>164</v>
      </c>
    </row>
    <row r="14" spans="2:27" x14ac:dyDescent="0.4">
      <c r="Q14" t="s">
        <v>165</v>
      </c>
    </row>
    <row r="15" spans="2:27" ht="19.5" thickBot="1" x14ac:dyDescent="0.45">
      <c r="K15" t="s">
        <v>145</v>
      </c>
      <c r="Q15" t="s">
        <v>166</v>
      </c>
    </row>
    <row r="16" spans="2:27" x14ac:dyDescent="0.4">
      <c r="K16" s="37" t="s">
        <v>143</v>
      </c>
      <c r="L16" s="39">
        <f>IF(L12&gt;50000,50000,L12)</f>
        <v>0</v>
      </c>
      <c r="Q16" t="s">
        <v>171</v>
      </c>
    </row>
    <row r="17" spans="11:17" x14ac:dyDescent="0.4">
      <c r="K17" s="40" t="s">
        <v>146</v>
      </c>
      <c r="L17" s="41">
        <f>IF(L13&gt;=20000,15000,(IF(L13&gt;=10000,L13/2+5000,L13)))</f>
        <v>0</v>
      </c>
      <c r="Q17" t="s">
        <v>204</v>
      </c>
    </row>
    <row r="18" spans="11:17" ht="19.5" thickBot="1" x14ac:dyDescent="0.45">
      <c r="K18" s="43" t="s">
        <v>147</v>
      </c>
      <c r="L18" s="45">
        <f>IF(L16+L17&gt;50000,50000,L16+L17)</f>
        <v>0</v>
      </c>
      <c r="Q18" t="s">
        <v>167</v>
      </c>
    </row>
    <row r="19" spans="11:17" x14ac:dyDescent="0.4">
      <c r="Q19" t="s">
        <v>168</v>
      </c>
    </row>
    <row r="20" spans="11:17" x14ac:dyDescent="0.4">
      <c r="Q20" t="s">
        <v>169</v>
      </c>
    </row>
  </sheetData>
  <sheetProtection algorithmName="SHA-512" hashValue="bYnHx074qY6YcE3FMKVgDMkJMCrS9VBFlNJsT1XUMTVyQ8OG2FgPOzwLjcrRoi/tlSQTGyI4V1y7SdaKN3jPjQ==" saltValue="Z8sHV29mFpfiAMcnDB+ub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vt:lpstr>
      <vt:lpstr>記載例</vt:lpstr>
      <vt:lpstr>職員所属一覧</vt:lpstr>
      <vt:lpstr>簡易計算シート</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10046MGH</cp:lastModifiedBy>
  <cp:lastPrinted>2024-09-25T02:23:27Z</cp:lastPrinted>
  <dcterms:created xsi:type="dcterms:W3CDTF">2018-10-27T06:05:34Z</dcterms:created>
  <dcterms:modified xsi:type="dcterms:W3CDTF">2024-10-02T02:40:13Z</dcterms:modified>
</cp:coreProperties>
</file>