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10046MGH\Desktop\R6年末調整\"/>
    </mc:Choice>
  </mc:AlternateContent>
  <xr:revisionPtr revIDLastSave="0" documentId="13_ncr:1_{477C9C51-7A0E-49AF-9629-AA4902701374}" xr6:coauthVersionLast="47" xr6:coauthVersionMax="47" xr10:uidLastSave="{00000000-0000-0000-0000-000000000000}"/>
  <bookViews>
    <workbookView xWindow="-120" yWindow="-120" windowWidth="29040" windowHeight="15720" xr2:uid="{00000000-000D-0000-FFFF-FFFF00000000}"/>
  </bookViews>
  <sheets>
    <sheet name="様式" sheetId="3" r:id="rId1"/>
    <sheet name="記載例" sheetId="9" r:id="rId2"/>
    <sheet name="職員所属一覧" sheetId="11" state="hidden" r:id="rId3"/>
    <sheet name="簡易計算シート" sheetId="4" state="hidden" r:id="rId4"/>
  </sheets>
  <definedNames>
    <definedName name="_xlnm.Print_Area" localSheetId="1">記載例!$A$1:$BF$58</definedName>
    <definedName name="_xlnm.Print_Area" localSheetId="0">様式!$A$1:$BF$106</definedName>
    <definedName name="通勤台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2" i="9" l="1"/>
  <c r="BA42" i="3"/>
  <c r="BA55" i="9" l="1"/>
  <c r="T50" i="9"/>
  <c r="T48" i="9"/>
  <c r="J38" i="9"/>
  <c r="AC39" i="9" s="1"/>
  <c r="AC50" i="9" l="1"/>
  <c r="AC48" i="9"/>
  <c r="M8" i="4" l="1"/>
  <c r="M7" i="4"/>
  <c r="L8" i="4"/>
  <c r="L7" i="4"/>
  <c r="L13" i="4" l="1"/>
  <c r="BB25" i="3" s="1"/>
  <c r="L12" i="4"/>
  <c r="H9" i="4"/>
  <c r="H8" i="4"/>
  <c r="H7" i="4"/>
  <c r="G9" i="4"/>
  <c r="G8" i="4"/>
  <c r="G7" i="4"/>
  <c r="G12" i="4" s="1"/>
  <c r="C10" i="4"/>
  <c r="C9" i="4"/>
  <c r="D10" i="4"/>
  <c r="D9" i="4"/>
  <c r="D8" i="4"/>
  <c r="D7" i="4"/>
  <c r="C8" i="4"/>
  <c r="C7" i="4"/>
  <c r="L17" i="4" l="1"/>
  <c r="BA29" i="3" s="1"/>
  <c r="L16" i="4"/>
  <c r="G13" i="4"/>
  <c r="J49" i="3" s="1"/>
  <c r="C12" i="4"/>
  <c r="J26" i="3" s="1"/>
  <c r="BB22" i="3"/>
  <c r="J46" i="3"/>
  <c r="T48" i="3" s="1"/>
  <c r="C13" i="4"/>
  <c r="T29" i="9" s="1"/>
  <c r="J38" i="3"/>
  <c r="T27" i="3" l="1"/>
  <c r="T27" i="9"/>
  <c r="AC29" i="9" s="1"/>
  <c r="AB54" i="9" s="1"/>
  <c r="L18" i="4"/>
  <c r="J28" i="3"/>
  <c r="AN29" i="3"/>
  <c r="AC27" i="9" l="1"/>
  <c r="BA32" i="3"/>
  <c r="BA55" i="3"/>
  <c r="T50" i="3" l="1"/>
  <c r="T29" i="3"/>
  <c r="AC27" i="3" s="1"/>
  <c r="AC39" i="3"/>
  <c r="AC50" i="3" l="1"/>
  <c r="AC29" i="3"/>
  <c r="AC48" i="3"/>
  <c r="AB54" i="3" l="1"/>
</calcChain>
</file>

<file path=xl/sharedStrings.xml><?xml version="1.0" encoding="utf-8"?>
<sst xmlns="http://schemas.openxmlformats.org/spreadsheetml/2006/main" count="657" uniqueCount="414">
  <si>
    <t>給与の支払者の
名称（氏名）</t>
    <rPh sb="0" eb="1">
      <t>キュウ</t>
    </rPh>
    <rPh sb="1" eb="2">
      <t>クミ</t>
    </rPh>
    <rPh sb="3" eb="4">
      <t>シ</t>
    </rPh>
    <rPh sb="4" eb="5">
      <t>バライ</t>
    </rPh>
    <rPh sb="5" eb="6">
      <t>シャ</t>
    </rPh>
    <phoneticPr fontId="3"/>
  </si>
  <si>
    <t>給与の支払者の
法人番号</t>
    <rPh sb="0" eb="1">
      <t>キュウ</t>
    </rPh>
    <rPh sb="1" eb="2">
      <t>クミ</t>
    </rPh>
    <rPh sb="3" eb="4">
      <t>シ</t>
    </rPh>
    <rPh sb="4" eb="5">
      <t>バライ</t>
    </rPh>
    <rPh sb="5" eb="6">
      <t>シャ</t>
    </rPh>
    <rPh sb="8" eb="9">
      <t>ホウ</t>
    </rPh>
    <rPh sb="9" eb="10">
      <t>ヒト</t>
    </rPh>
    <rPh sb="10" eb="11">
      <t>バン</t>
    </rPh>
    <rPh sb="11" eb="12">
      <t>ゴウ</t>
    </rPh>
    <phoneticPr fontId="3"/>
  </si>
  <si>
    <t>※この申告書の提出を受けた給与の支払者（個人を除きます。）が記載してください。</t>
    <rPh sb="3" eb="6">
      <t>シンコクショ</t>
    </rPh>
    <rPh sb="7" eb="9">
      <t>テイシュツ</t>
    </rPh>
    <rPh sb="10" eb="11">
      <t>ウ</t>
    </rPh>
    <rPh sb="13" eb="15">
      <t>キュウヨ</t>
    </rPh>
    <rPh sb="16" eb="18">
      <t>シハライ</t>
    </rPh>
    <rPh sb="18" eb="19">
      <t>シャ</t>
    </rPh>
    <rPh sb="20" eb="22">
      <t>コジン</t>
    </rPh>
    <rPh sb="23" eb="24">
      <t>ノゾ</t>
    </rPh>
    <rPh sb="30" eb="32">
      <t>キサイ</t>
    </rPh>
    <phoneticPr fontId="3"/>
  </si>
  <si>
    <t>あなたの住所
又 は  居  所</t>
    <rPh sb="4" eb="6">
      <t>ジュウショ</t>
    </rPh>
    <rPh sb="7" eb="8">
      <t>マタ</t>
    </rPh>
    <rPh sb="12" eb="13">
      <t>イ</t>
    </rPh>
    <rPh sb="15" eb="16">
      <t>ショ</t>
    </rPh>
    <phoneticPr fontId="3"/>
  </si>
  <si>
    <t>保険等の
種類</t>
    <rPh sb="0" eb="1">
      <t>ホ</t>
    </rPh>
    <rPh sb="1" eb="2">
      <t>ケン</t>
    </rPh>
    <rPh sb="2" eb="3">
      <t>トウ</t>
    </rPh>
    <rPh sb="5" eb="6">
      <t>タネ</t>
    </rPh>
    <rPh sb="6" eb="7">
      <t>タグイ</t>
    </rPh>
    <phoneticPr fontId="3"/>
  </si>
  <si>
    <t>保険期間
又は
年金支払
期       間</t>
    <rPh sb="0" eb="2">
      <t>ホケン</t>
    </rPh>
    <rPh sb="2" eb="4">
      <t>キカン</t>
    </rPh>
    <rPh sb="5" eb="6">
      <t>マタ</t>
    </rPh>
    <rPh sb="8" eb="10">
      <t>ネンキン</t>
    </rPh>
    <rPh sb="10" eb="12">
      <t>シハラ</t>
    </rPh>
    <rPh sb="13" eb="14">
      <t>キ</t>
    </rPh>
    <rPh sb="21" eb="22">
      <t>アイダ</t>
    </rPh>
    <phoneticPr fontId="3"/>
  </si>
  <si>
    <t>保　険　等　の
契約者の氏名</t>
    <rPh sb="0" eb="1">
      <t>ホ</t>
    </rPh>
    <rPh sb="2" eb="3">
      <t>ケン</t>
    </rPh>
    <rPh sb="4" eb="5">
      <t>トウ</t>
    </rPh>
    <rPh sb="8" eb="11">
      <t>ケイヤクシャ</t>
    </rPh>
    <rPh sb="12" eb="14">
      <t>シメイ</t>
    </rPh>
    <phoneticPr fontId="3"/>
  </si>
  <si>
    <t>保険金等の受取人</t>
    <rPh sb="0" eb="3">
      <t>ホケンキン</t>
    </rPh>
    <rPh sb="3" eb="4">
      <t>トウ</t>
    </rPh>
    <rPh sb="5" eb="7">
      <t>ウケトリ</t>
    </rPh>
    <rPh sb="7" eb="8">
      <t>ニン</t>
    </rPh>
    <phoneticPr fontId="3"/>
  </si>
  <si>
    <t>新・旧
の
区分</t>
    <rPh sb="0" eb="1">
      <t>シン</t>
    </rPh>
    <rPh sb="2" eb="3">
      <t>キュウ</t>
    </rPh>
    <rPh sb="6" eb="8">
      <t>クブン</t>
    </rPh>
    <phoneticPr fontId="3"/>
  </si>
  <si>
    <t>地　震　保　険　料　控　除</t>
    <rPh sb="0" eb="1">
      <t>チ</t>
    </rPh>
    <rPh sb="2" eb="3">
      <t>シン</t>
    </rPh>
    <rPh sb="4" eb="5">
      <t>ホ</t>
    </rPh>
    <rPh sb="6" eb="7">
      <t>ケン</t>
    </rPh>
    <rPh sb="8" eb="9">
      <t>ハカル</t>
    </rPh>
    <rPh sb="10" eb="11">
      <t>ビカエル</t>
    </rPh>
    <rPh sb="12" eb="13">
      <t>ジョ</t>
    </rPh>
    <phoneticPr fontId="3"/>
  </si>
  <si>
    <t>保険会社等
の名称</t>
    <rPh sb="0" eb="1">
      <t>タモツ</t>
    </rPh>
    <rPh sb="1" eb="2">
      <t>ケン</t>
    </rPh>
    <rPh sb="2" eb="3">
      <t>カイ</t>
    </rPh>
    <rPh sb="3" eb="4">
      <t>シャ</t>
    </rPh>
    <rPh sb="4" eb="5">
      <t>トウ</t>
    </rPh>
    <rPh sb="7" eb="8">
      <t>ナ</t>
    </rPh>
    <rPh sb="8" eb="9">
      <t>ショウ</t>
    </rPh>
    <phoneticPr fontId="3"/>
  </si>
  <si>
    <t>保険等の
種類（目的）</t>
    <rPh sb="0" eb="1">
      <t>ホ</t>
    </rPh>
    <rPh sb="1" eb="2">
      <t>ケン</t>
    </rPh>
    <rPh sb="2" eb="3">
      <t>トウ</t>
    </rPh>
    <rPh sb="5" eb="7">
      <t>シュルイ</t>
    </rPh>
    <rPh sb="8" eb="10">
      <t>モクテキ</t>
    </rPh>
    <phoneticPr fontId="3"/>
  </si>
  <si>
    <t>地震保険料
又は旧長期
損害保険料
区分</t>
    <rPh sb="0" eb="2">
      <t>ジシン</t>
    </rPh>
    <rPh sb="2" eb="5">
      <t>ホケンリョウ</t>
    </rPh>
    <rPh sb="6" eb="7">
      <t>マタ</t>
    </rPh>
    <rPh sb="8" eb="9">
      <t>キュウ</t>
    </rPh>
    <rPh sb="9" eb="11">
      <t>チョウキ</t>
    </rPh>
    <rPh sb="12" eb="14">
      <t>ソンガイ</t>
    </rPh>
    <rPh sb="14" eb="17">
      <t>ホケンリョウ</t>
    </rPh>
    <rPh sb="18" eb="20">
      <t>クブン</t>
    </rPh>
    <phoneticPr fontId="3"/>
  </si>
  <si>
    <t>◎　この申告書の記載に当たっては、裏面の説明をお読みください。</t>
    <rPh sb="4" eb="7">
      <t>シンコクショ</t>
    </rPh>
    <rPh sb="8" eb="10">
      <t>キサイ</t>
    </rPh>
    <rPh sb="11" eb="12">
      <t>ア</t>
    </rPh>
    <rPh sb="17" eb="19">
      <t>ウラメン</t>
    </rPh>
    <rPh sb="20" eb="22">
      <t>セツメイ</t>
    </rPh>
    <rPh sb="24" eb="25">
      <t>ヨ</t>
    </rPh>
    <phoneticPr fontId="3"/>
  </si>
  <si>
    <t>氏　　　　名</t>
    <rPh sb="0" eb="1">
      <t>シ</t>
    </rPh>
    <rPh sb="5" eb="6">
      <t>メイ</t>
    </rPh>
    <phoneticPr fontId="3"/>
  </si>
  <si>
    <t>保険等の対象となった家
屋等に居住又は家財を
利用している者等の氏名</t>
    <rPh sb="10" eb="11">
      <t>イエ</t>
    </rPh>
    <rPh sb="12" eb="13">
      <t>ヤ</t>
    </rPh>
    <rPh sb="13" eb="14">
      <t>トウ</t>
    </rPh>
    <rPh sb="15" eb="17">
      <t>キョジュウ</t>
    </rPh>
    <rPh sb="17" eb="18">
      <t>マタ</t>
    </rPh>
    <rPh sb="19" eb="20">
      <t>イエ</t>
    </rPh>
    <rPh sb="20" eb="21">
      <t>ザイ</t>
    </rPh>
    <rPh sb="23" eb="25">
      <t>リヨウ</t>
    </rPh>
    <rPh sb="29" eb="30">
      <t>モノ</t>
    </rPh>
    <rPh sb="30" eb="31">
      <t>トウ</t>
    </rPh>
    <rPh sb="32" eb="34">
      <t>シメイ</t>
    </rPh>
    <phoneticPr fontId="3"/>
  </si>
  <si>
    <t>あなた
との
続 　柄</t>
    <rPh sb="7" eb="8">
      <t>ゾク</t>
    </rPh>
    <rPh sb="10" eb="11">
      <t>エ</t>
    </rPh>
    <phoneticPr fontId="3"/>
  </si>
  <si>
    <t>(a)</t>
  </si>
  <si>
    <t>円</t>
    <rPh sb="0" eb="1">
      <t>エン</t>
    </rPh>
    <phoneticPr fontId="3"/>
  </si>
  <si>
    <t>　Ⓐのうち地震保険料の金額の合計額</t>
    <rPh sb="5" eb="7">
      <t>ジシン</t>
    </rPh>
    <rPh sb="7" eb="10">
      <t>ホケンリョウ</t>
    </rPh>
    <rPh sb="11" eb="13">
      <t>キンガク</t>
    </rPh>
    <rPh sb="14" eb="16">
      <t>ゴウケイ</t>
    </rPh>
    <rPh sb="16" eb="17">
      <t>ガク</t>
    </rPh>
    <phoneticPr fontId="3"/>
  </si>
  <si>
    <t>Ⓑ</t>
  </si>
  <si>
    <t>Ⓒ</t>
  </si>
  <si>
    <t>（最高40,000円）</t>
    <rPh sb="1" eb="3">
      <t>サイコウ</t>
    </rPh>
    <rPh sb="9" eb="10">
      <t>エン</t>
    </rPh>
    <phoneticPr fontId="3"/>
  </si>
  <si>
    <t>計（①＋②）</t>
    <rPh sb="0" eb="1">
      <t>ケイ</t>
    </rPh>
    <phoneticPr fontId="3"/>
  </si>
  <si>
    <t>地震保険料
控除額</t>
    <rPh sb="0" eb="2">
      <t>ジシン</t>
    </rPh>
    <rPh sb="2" eb="5">
      <t>ホケンリョウ</t>
    </rPh>
    <rPh sb="6" eb="7">
      <t>ヒカエ</t>
    </rPh>
    <rPh sb="7" eb="8">
      <t>ジョ</t>
    </rPh>
    <rPh sb="8" eb="9">
      <t>ガク</t>
    </rPh>
    <phoneticPr fontId="3"/>
  </si>
  <si>
    <t>（最高15,000円）</t>
  </si>
  <si>
    <t>（最高50,000円）</t>
    <rPh sb="1" eb="3">
      <t>サイコウ</t>
    </rPh>
    <rPh sb="9" eb="10">
      <t>エン</t>
    </rPh>
    <phoneticPr fontId="3"/>
  </si>
  <si>
    <t>②と③のいずれ
か大きい金額</t>
    <rPh sb="9" eb="10">
      <t>オオ</t>
    </rPh>
    <rPh sb="12" eb="14">
      <t>キンガク</t>
    </rPh>
    <phoneticPr fontId="3"/>
  </si>
  <si>
    <t>㋑</t>
    <phoneticPr fontId="3"/>
  </si>
  <si>
    <t>（最高50,000円）</t>
    <rPh sb="1" eb="3">
      <t>サイコウ</t>
    </rPh>
    <rPh sb="5" eb="10">
      <t>０００エン</t>
    </rPh>
    <phoneticPr fontId="3"/>
  </si>
  <si>
    <t>社会保険
の  種  類</t>
    <rPh sb="0" eb="2">
      <t>シャカイ</t>
    </rPh>
    <rPh sb="2" eb="4">
      <t>ホケン</t>
    </rPh>
    <rPh sb="8" eb="9">
      <t>タネ</t>
    </rPh>
    <rPh sb="11" eb="12">
      <t>タグイ</t>
    </rPh>
    <phoneticPr fontId="3"/>
  </si>
  <si>
    <t>保険料支払先
の　　 名　　称</t>
    <rPh sb="11" eb="12">
      <t>メイ</t>
    </rPh>
    <rPh sb="14" eb="15">
      <t>ショウ</t>
    </rPh>
    <phoneticPr fontId="3"/>
  </si>
  <si>
    <t>保険料を負担することになっている人</t>
    <rPh sb="0" eb="3">
      <t>ホケンリョウ</t>
    </rPh>
    <rPh sb="4" eb="6">
      <t>フタン</t>
    </rPh>
    <rPh sb="16" eb="17">
      <t>ヒト</t>
    </rPh>
    <phoneticPr fontId="3"/>
  </si>
  <si>
    <t>あなたが本年中に支
払った保険料の金額</t>
    <phoneticPr fontId="3"/>
  </si>
  <si>
    <t>氏　　名</t>
    <rPh sb="0" eb="1">
      <t>シ</t>
    </rPh>
    <rPh sb="3" eb="4">
      <t>メイ</t>
    </rPh>
    <phoneticPr fontId="3"/>
  </si>
  <si>
    <t>あなたとの続柄</t>
    <rPh sb="5" eb="7">
      <t>ツヅキガラ</t>
    </rPh>
    <phoneticPr fontId="3"/>
  </si>
  <si>
    <t>(a)の金額の合計額</t>
    <rPh sb="4" eb="6">
      <t>キンガク</t>
    </rPh>
    <rPh sb="7" eb="9">
      <t>ゴウケイ</t>
    </rPh>
    <rPh sb="9" eb="10">
      <t>ガク</t>
    </rPh>
    <phoneticPr fontId="3"/>
  </si>
  <si>
    <t>Ｃ</t>
    <phoneticPr fontId="3"/>
  </si>
  <si>
    <t>合　　計　　（ 控 除 額 ）</t>
    <rPh sb="0" eb="1">
      <t>ア</t>
    </rPh>
    <rPh sb="3" eb="4">
      <t>ケイ</t>
    </rPh>
    <rPh sb="8" eb="9">
      <t>ヒカエ</t>
    </rPh>
    <rPh sb="10" eb="11">
      <t>ジョ</t>
    </rPh>
    <rPh sb="12" eb="13">
      <t>ガク</t>
    </rPh>
    <phoneticPr fontId="3"/>
  </si>
  <si>
    <t>種　　　　　類</t>
    <rPh sb="0" eb="1">
      <t>タネ</t>
    </rPh>
    <rPh sb="6" eb="7">
      <t>タグイ</t>
    </rPh>
    <phoneticPr fontId="3"/>
  </si>
  <si>
    <t>あなたが本年中に支
払った掛金の金額</t>
    <rPh sb="13" eb="15">
      <t>カケキン</t>
    </rPh>
    <phoneticPr fontId="3"/>
  </si>
  <si>
    <t>計（④＋⑤）</t>
    <rPh sb="0" eb="1">
      <t>ケイ</t>
    </rPh>
    <phoneticPr fontId="3"/>
  </si>
  <si>
    <t>独立行政法人中小企業基盤整備機構の共済契約の掛金</t>
    <rPh sb="0" eb="2">
      <t>ドクリツ</t>
    </rPh>
    <rPh sb="2" eb="4">
      <t>ギョウセイ</t>
    </rPh>
    <rPh sb="4" eb="6">
      <t>ホウジン</t>
    </rPh>
    <rPh sb="6" eb="8">
      <t>チュウショウ</t>
    </rPh>
    <rPh sb="8" eb="10">
      <t>キギョウ</t>
    </rPh>
    <rPh sb="10" eb="12">
      <t>キバン</t>
    </rPh>
    <rPh sb="12" eb="14">
      <t>セイビ</t>
    </rPh>
    <rPh sb="14" eb="16">
      <t>キコウ</t>
    </rPh>
    <rPh sb="17" eb="19">
      <t>キョウサイ</t>
    </rPh>
    <rPh sb="19" eb="21">
      <t>ケイヤク</t>
    </rPh>
    <rPh sb="22" eb="24">
      <t>カケキン</t>
    </rPh>
    <phoneticPr fontId="3"/>
  </si>
  <si>
    <t>⑤と⑥のいずれ
か大きい金額</t>
    <rPh sb="9" eb="10">
      <t>オオ</t>
    </rPh>
    <rPh sb="12" eb="14">
      <t>キンガク</t>
    </rPh>
    <phoneticPr fontId="3"/>
  </si>
  <si>
    <t>計　算　式　Ⅰ　（新保険料等用）　※</t>
    <rPh sb="0" eb="1">
      <t>ケイ</t>
    </rPh>
    <rPh sb="2" eb="3">
      <t>サン</t>
    </rPh>
    <rPh sb="4" eb="5">
      <t>シキ</t>
    </rPh>
    <rPh sb="9" eb="13">
      <t>シンホケンリョウ</t>
    </rPh>
    <rPh sb="13" eb="14">
      <t>トウ</t>
    </rPh>
    <rPh sb="14" eb="15">
      <t>ヨウ</t>
    </rPh>
    <phoneticPr fontId="3"/>
  </si>
  <si>
    <t>計　算　式　Ⅱ　（旧保険料等用）　※</t>
    <rPh sb="0" eb="1">
      <t>ケイ</t>
    </rPh>
    <rPh sb="2" eb="3">
      <t>サン</t>
    </rPh>
    <rPh sb="4" eb="5">
      <t>シキ</t>
    </rPh>
    <rPh sb="9" eb="13">
      <t>キュウホケンリョウ</t>
    </rPh>
    <rPh sb="13" eb="14">
      <t>トウ</t>
    </rPh>
    <rPh sb="14" eb="15">
      <t>ヨウ</t>
    </rPh>
    <phoneticPr fontId="3"/>
  </si>
  <si>
    <t>Ａ、Ｃ又はＤの金額</t>
    <rPh sb="3" eb="4">
      <t>マタ</t>
    </rPh>
    <rPh sb="7" eb="9">
      <t>キンガク</t>
    </rPh>
    <phoneticPr fontId="3"/>
  </si>
  <si>
    <t>控除額の計算式</t>
    <rPh sb="0" eb="2">
      <t>コウジョ</t>
    </rPh>
    <rPh sb="2" eb="3">
      <t>ガク</t>
    </rPh>
    <rPh sb="4" eb="6">
      <t>ケイサン</t>
    </rPh>
    <rPh sb="6" eb="7">
      <t>シキ</t>
    </rPh>
    <phoneticPr fontId="3"/>
  </si>
  <si>
    <t>Ｂ又はＥの金額</t>
    <rPh sb="1" eb="2">
      <t>マタ</t>
    </rPh>
    <rPh sb="5" eb="7">
      <t>キンガク</t>
    </rPh>
    <phoneticPr fontId="3"/>
  </si>
  <si>
    <t>20,000円以下</t>
    <rPh sb="6" eb="7">
      <t>エン</t>
    </rPh>
    <rPh sb="7" eb="9">
      <t>イカ</t>
    </rPh>
    <phoneticPr fontId="3"/>
  </si>
  <si>
    <t>Ａ、Ｃ又はＤの全額</t>
    <rPh sb="3" eb="4">
      <t>マタ</t>
    </rPh>
    <rPh sb="7" eb="9">
      <t>ゼンガク</t>
    </rPh>
    <phoneticPr fontId="3"/>
  </si>
  <si>
    <t>25,000円以下</t>
    <rPh sb="6" eb="7">
      <t>エン</t>
    </rPh>
    <rPh sb="7" eb="9">
      <t>イカ</t>
    </rPh>
    <phoneticPr fontId="3"/>
  </si>
  <si>
    <t>Ｂ又はＥの全額</t>
    <rPh sb="1" eb="2">
      <t>マタ</t>
    </rPh>
    <rPh sb="5" eb="7">
      <t>ゼンガク</t>
    </rPh>
    <phoneticPr fontId="3"/>
  </si>
  <si>
    <t>心身障害者扶養共済制度に関する契約の掛金</t>
    <rPh sb="0" eb="2">
      <t>シンシン</t>
    </rPh>
    <rPh sb="2" eb="5">
      <t>ショウガイシャ</t>
    </rPh>
    <rPh sb="5" eb="7">
      <t>フヨウ</t>
    </rPh>
    <rPh sb="7" eb="9">
      <t>キョウサイ</t>
    </rPh>
    <rPh sb="9" eb="11">
      <t>セイド</t>
    </rPh>
    <rPh sb="12" eb="13">
      <t>カン</t>
    </rPh>
    <rPh sb="15" eb="17">
      <t>ケイヤク</t>
    </rPh>
    <rPh sb="18" eb="20">
      <t>カケキン</t>
    </rPh>
    <phoneticPr fontId="3"/>
  </si>
  <si>
    <t>20,001円から40,000円まで</t>
    <rPh sb="6" eb="7">
      <t>エン</t>
    </rPh>
    <rPh sb="11" eb="16">
      <t>０００エン</t>
    </rPh>
    <phoneticPr fontId="3"/>
  </si>
  <si>
    <t>25,001円から50,000円まで</t>
    <rPh sb="6" eb="7">
      <t>エン</t>
    </rPh>
    <rPh sb="11" eb="16">
      <t>０００エン</t>
    </rPh>
    <phoneticPr fontId="3"/>
  </si>
  <si>
    <t>40,001円から80,000円まで</t>
    <rPh sb="2" eb="7">
      <t>００１エン</t>
    </rPh>
    <rPh sb="11" eb="16">
      <t>０００エン</t>
    </rPh>
    <phoneticPr fontId="3"/>
  </si>
  <si>
    <t>50,001円から100,000円まで</t>
    <rPh sb="2" eb="7">
      <t>００１エン</t>
    </rPh>
    <rPh sb="12" eb="17">
      <t>０００エン</t>
    </rPh>
    <phoneticPr fontId="3"/>
  </si>
  <si>
    <t>80,001円以上</t>
    <rPh sb="2" eb="9">
      <t>００１エンイジョウ</t>
    </rPh>
    <phoneticPr fontId="3"/>
  </si>
  <si>
    <t>一律に40,000円</t>
    <rPh sb="0" eb="2">
      <t>イチリツ</t>
    </rPh>
    <rPh sb="5" eb="10">
      <t>０００エン</t>
    </rPh>
    <phoneticPr fontId="3"/>
  </si>
  <si>
    <t>100,001円以上</t>
    <rPh sb="3" eb="10">
      <t>００１エンイジョウ</t>
    </rPh>
    <phoneticPr fontId="3"/>
  </si>
  <si>
    <t>一律に50,000円</t>
    <rPh sb="0" eb="2">
      <t>イチリツ</t>
    </rPh>
    <rPh sb="5" eb="10">
      <t>０００エン</t>
    </rPh>
    <phoneticPr fontId="3"/>
  </si>
  <si>
    <t>※　控除額の計算において算出した金額に１円未満の端数があるときは、その端数を切り上げます。</t>
    <rPh sb="2" eb="4">
      <t>コウジョ</t>
    </rPh>
    <rPh sb="4" eb="5">
      <t>ガク</t>
    </rPh>
    <rPh sb="6" eb="8">
      <t>ケイサン</t>
    </rPh>
    <rPh sb="12" eb="14">
      <t>サンシュツ</t>
    </rPh>
    <rPh sb="16" eb="18">
      <t>キンガク</t>
    </rPh>
    <rPh sb="20" eb="21">
      <t>エン</t>
    </rPh>
    <rPh sb="21" eb="23">
      <t>ミマン</t>
    </rPh>
    <rPh sb="24" eb="26">
      <t>ハスウ</t>
    </rPh>
    <rPh sb="35" eb="37">
      <t>ハスウ</t>
    </rPh>
    <rPh sb="38" eb="39">
      <t>キ</t>
    </rPh>
    <rPh sb="40" eb="41">
      <t>ア</t>
    </rPh>
    <phoneticPr fontId="3"/>
  </si>
  <si>
    <t>妻</t>
    <rPh sb="0" eb="1">
      <t>ツマ</t>
    </rPh>
    <phoneticPr fontId="2"/>
  </si>
  <si>
    <t>全労災</t>
    <rPh sb="0" eb="1">
      <t>ゼン</t>
    </rPh>
    <rPh sb="1" eb="3">
      <t>ロウサイ</t>
    </rPh>
    <phoneticPr fontId="2"/>
  </si>
  <si>
    <t>本人</t>
    <rPh sb="0" eb="2">
      <t>ホンニン</t>
    </rPh>
    <phoneticPr fontId="2"/>
  </si>
  <si>
    <t>市</t>
    <rPh sb="0" eb="1">
      <t>シ</t>
    </rPh>
    <phoneticPr fontId="2"/>
  </si>
  <si>
    <t>国民年金</t>
    <rPh sb="0" eb="2">
      <t>コクミン</t>
    </rPh>
    <rPh sb="2" eb="4">
      <t>ネンキン</t>
    </rPh>
    <phoneticPr fontId="2"/>
  </si>
  <si>
    <t>日本年金機構</t>
    <rPh sb="0" eb="2">
      <t>ニホン</t>
    </rPh>
    <rPh sb="2" eb="4">
      <t>ネンキン</t>
    </rPh>
    <rPh sb="4" eb="6">
      <t>キコウ</t>
    </rPh>
    <phoneticPr fontId="2"/>
  </si>
  <si>
    <t>子</t>
    <rPh sb="0" eb="1">
      <t>コ</t>
    </rPh>
    <phoneticPr fontId="2"/>
  </si>
  <si>
    <t>所轄税務署長</t>
    <phoneticPr fontId="3"/>
  </si>
  <si>
    <t>尾道市長　　平谷 祐宏</t>
    <rPh sb="0" eb="4">
      <t>オノミチシチョウ</t>
    </rPh>
    <rPh sb="6" eb="8">
      <t>ヒラタニ</t>
    </rPh>
    <rPh sb="9" eb="10">
      <t>ユウ</t>
    </rPh>
    <rPh sb="10" eb="11">
      <t>ヒロシ</t>
    </rPh>
    <phoneticPr fontId="3"/>
  </si>
  <si>
    <t>（ フ リ ガ ナ ）
あなたの氏名</t>
    <phoneticPr fontId="3"/>
  </si>
  <si>
    <t>尾　道</t>
    <rPh sb="0" eb="1">
      <t>オ</t>
    </rPh>
    <rPh sb="2" eb="3">
      <t>ミチ</t>
    </rPh>
    <phoneticPr fontId="3"/>
  </si>
  <si>
    <t>税務署長</t>
    <phoneticPr fontId="3"/>
  </si>
  <si>
    <t>給与の支払者の
所在地（住所）</t>
    <phoneticPr fontId="3"/>
  </si>
  <si>
    <t>尾道市久保一丁目１５番１号</t>
    <rPh sb="0" eb="3">
      <t>オノミチシ</t>
    </rPh>
    <rPh sb="3" eb="5">
      <t>クボ</t>
    </rPh>
    <rPh sb="5" eb="8">
      <t>イッチョウメ</t>
    </rPh>
    <rPh sb="10" eb="11">
      <t>バン</t>
    </rPh>
    <rPh sb="12" eb="13">
      <t>ゴウ</t>
    </rPh>
    <phoneticPr fontId="3"/>
  </si>
  <si>
    <t>生　　命　　保　　険　　料　　控　　除</t>
    <rPh sb="0" eb="1">
      <t>ショウ</t>
    </rPh>
    <rPh sb="3" eb="4">
      <t>イノチ</t>
    </rPh>
    <rPh sb="6" eb="7">
      <t>ホ</t>
    </rPh>
    <rPh sb="9" eb="10">
      <t>ケン</t>
    </rPh>
    <rPh sb="12" eb="13">
      <t>リョウ</t>
    </rPh>
    <rPh sb="15" eb="16">
      <t>ヒカエ</t>
    </rPh>
    <rPh sb="18" eb="19">
      <t>ジョ</t>
    </rPh>
    <phoneticPr fontId="8"/>
  </si>
  <si>
    <t>保険会社等
の名称</t>
    <phoneticPr fontId="3"/>
  </si>
  <si>
    <r>
      <t xml:space="preserve">あなたが本年中に支払った
保険料等の金額（分配を受け
た剰余金等の控除後の金額）
</t>
    </r>
    <r>
      <rPr>
        <sz val="8"/>
        <rFont val="ＭＳ Ｐゴシック"/>
        <family val="3"/>
        <charset val="128"/>
      </rPr>
      <t>(a)</t>
    </r>
    <rPh sb="4" eb="7">
      <t>ホンネンチュウ</t>
    </rPh>
    <rPh sb="8" eb="10">
      <t>シハライ</t>
    </rPh>
    <rPh sb="13" eb="14">
      <t>ホ</t>
    </rPh>
    <rPh sb="14" eb="15">
      <t>ケン</t>
    </rPh>
    <rPh sb="15" eb="16">
      <t>リョウ</t>
    </rPh>
    <rPh sb="16" eb="17">
      <t>トウ</t>
    </rPh>
    <rPh sb="18" eb="20">
      <t>キンガク</t>
    </rPh>
    <rPh sb="21" eb="23">
      <t>ブンパイ</t>
    </rPh>
    <rPh sb="24" eb="25">
      <t>ウ</t>
    </rPh>
    <rPh sb="28" eb="31">
      <t>ジョウヨキン</t>
    </rPh>
    <rPh sb="31" eb="32">
      <t>トウ</t>
    </rPh>
    <rPh sb="33" eb="35">
      <t>コウジョ</t>
    </rPh>
    <rPh sb="35" eb="36">
      <t>ゴ</t>
    </rPh>
    <rPh sb="37" eb="39">
      <t>キンガク</t>
    </rPh>
    <phoneticPr fontId="3"/>
  </si>
  <si>
    <t>保険
期間</t>
    <phoneticPr fontId="3"/>
  </si>
  <si>
    <t>保険等の
契約者の氏名</t>
    <phoneticPr fontId="3"/>
  </si>
  <si>
    <r>
      <t xml:space="preserve">あなたが本年中に支払った
保険料等のうち、左欄の区分
に係る金額（分配を受けた剰
余金等の控除後の金額）
</t>
    </r>
    <r>
      <rPr>
        <sz val="8"/>
        <rFont val="ＭＳ Ｐゴシック"/>
        <family val="3"/>
        <charset val="128"/>
      </rPr>
      <t>Ⓐ</t>
    </r>
    <rPh sb="4" eb="7">
      <t>ホンネンチュウ</t>
    </rPh>
    <rPh sb="8" eb="10">
      <t>シハラ</t>
    </rPh>
    <rPh sb="13" eb="16">
      <t>ホケンリョウ</t>
    </rPh>
    <rPh sb="16" eb="17">
      <t>トウ</t>
    </rPh>
    <rPh sb="21" eb="22">
      <t>ヒダリ</t>
    </rPh>
    <rPh sb="22" eb="23">
      <t>ラン</t>
    </rPh>
    <rPh sb="24" eb="26">
      <t>クブン</t>
    </rPh>
    <rPh sb="28" eb="29">
      <t>カカワ</t>
    </rPh>
    <rPh sb="30" eb="32">
      <t>キンガク</t>
    </rPh>
    <rPh sb="33" eb="35">
      <t>ブンパイ</t>
    </rPh>
    <rPh sb="36" eb="37">
      <t>ウ</t>
    </rPh>
    <rPh sb="39" eb="40">
      <t>ジョウ</t>
    </rPh>
    <rPh sb="41" eb="42">
      <t>ヨ</t>
    </rPh>
    <rPh sb="42" eb="43">
      <t>キン</t>
    </rPh>
    <rPh sb="43" eb="44">
      <t>トウ</t>
    </rPh>
    <rPh sb="45" eb="47">
      <t>コウジョ</t>
    </rPh>
    <rPh sb="47" eb="48">
      <t>ゴ</t>
    </rPh>
    <rPh sb="49" eb="51">
      <t>キンガク</t>
    </rPh>
    <phoneticPr fontId="3"/>
  </si>
  <si>
    <t>一般の生命保険料</t>
    <phoneticPr fontId="3"/>
  </si>
  <si>
    <t>　Ⓐのうち旧長期損害保険料の金額の合計額</t>
    <phoneticPr fontId="3"/>
  </si>
  <si>
    <r>
      <t>(a)のうち</t>
    </r>
    <r>
      <rPr>
        <b/>
        <sz val="6"/>
        <rFont val="ＭＳ Ｐゴシック"/>
        <family val="3"/>
        <charset val="128"/>
      </rPr>
      <t>新保険料
等</t>
    </r>
    <r>
      <rPr>
        <sz val="6"/>
        <rFont val="ＭＳ Ｐゴシック"/>
        <family val="3"/>
        <charset val="128"/>
      </rPr>
      <t>の金額の合計額</t>
    </r>
    <rPh sb="6" eb="10">
      <t>シンホケンリョウ</t>
    </rPh>
    <rPh sb="11" eb="12">
      <t>トウ</t>
    </rPh>
    <rPh sb="13" eb="15">
      <t>キンガク</t>
    </rPh>
    <rPh sb="16" eb="18">
      <t>ゴウケイ</t>
    </rPh>
    <rPh sb="18" eb="19">
      <t>ガク</t>
    </rPh>
    <phoneticPr fontId="3"/>
  </si>
  <si>
    <t>A</t>
    <phoneticPr fontId="3"/>
  </si>
  <si>
    <r>
      <t>Aの金額を下の</t>
    </r>
    <r>
      <rPr>
        <b/>
        <sz val="6"/>
        <rFont val="ＭＳ Ｐゴシック"/>
        <family val="3"/>
        <charset val="128"/>
      </rPr>
      <t>計算式Ⅰ（新保険
料等用）</t>
    </r>
    <r>
      <rPr>
        <sz val="6"/>
        <rFont val="ＭＳ Ｐゴシック"/>
        <family val="3"/>
        <charset val="128"/>
      </rPr>
      <t>に当てはめて計算した金額</t>
    </r>
    <rPh sb="2" eb="4">
      <t>キンガク</t>
    </rPh>
    <rPh sb="5" eb="6">
      <t>シタ</t>
    </rPh>
    <rPh sb="7" eb="9">
      <t>ケイサン</t>
    </rPh>
    <rPh sb="9" eb="10">
      <t>シキ</t>
    </rPh>
    <rPh sb="12" eb="15">
      <t>シンホケン</t>
    </rPh>
    <rPh sb="16" eb="17">
      <t>リョウ</t>
    </rPh>
    <rPh sb="17" eb="18">
      <t>トウ</t>
    </rPh>
    <rPh sb="18" eb="19">
      <t>ヨウ</t>
    </rPh>
    <rPh sb="21" eb="22">
      <t>ア</t>
    </rPh>
    <rPh sb="26" eb="28">
      <t>ケイサン</t>
    </rPh>
    <rPh sb="30" eb="32">
      <t>キンガク</t>
    </rPh>
    <phoneticPr fontId="3"/>
  </si>
  <si>
    <t>①</t>
    <phoneticPr fontId="3"/>
  </si>
  <si>
    <t>③</t>
    <phoneticPr fontId="3"/>
  </si>
  <si>
    <t>（最高40,000円）</t>
    <phoneticPr fontId="3"/>
  </si>
  <si>
    <t>Ⓑの
金額</t>
    <phoneticPr fontId="3"/>
  </si>
  <si>
    <t>（最高50,000円）</t>
    <phoneticPr fontId="3"/>
  </si>
  <si>
    <t>＋</t>
    <phoneticPr fontId="3"/>
  </si>
  <si>
    <t>Ⓒの金額 （Ⓒの金額が
10,000円を超える場合は、
Ⓒ×1/2＋5,000円）　※</t>
    <phoneticPr fontId="3"/>
  </si>
  <si>
    <r>
      <t>(a)のうち</t>
    </r>
    <r>
      <rPr>
        <b/>
        <sz val="6"/>
        <rFont val="ＭＳ Ｐゴシック"/>
        <family val="3"/>
        <charset val="128"/>
      </rPr>
      <t>旧保険料
等</t>
    </r>
    <r>
      <rPr>
        <sz val="6"/>
        <rFont val="ＭＳ Ｐゴシック"/>
        <family val="3"/>
        <charset val="128"/>
      </rPr>
      <t>の金額の合計額</t>
    </r>
    <rPh sb="6" eb="7">
      <t>キュウ</t>
    </rPh>
    <rPh sb="7" eb="10">
      <t>ホケンリョウ</t>
    </rPh>
    <rPh sb="11" eb="12">
      <t>トウ</t>
    </rPh>
    <rPh sb="13" eb="15">
      <t>キンガク</t>
    </rPh>
    <rPh sb="16" eb="18">
      <t>ゴウケイ</t>
    </rPh>
    <rPh sb="18" eb="19">
      <t>ガク</t>
    </rPh>
    <phoneticPr fontId="3"/>
  </si>
  <si>
    <t>B</t>
    <phoneticPr fontId="3"/>
  </si>
  <si>
    <r>
      <t>Bの金額を下の</t>
    </r>
    <r>
      <rPr>
        <b/>
        <sz val="6"/>
        <rFont val="ＭＳ Ｐゴシック"/>
        <family val="3"/>
        <charset val="128"/>
      </rPr>
      <t>計算式Ⅱ（旧保険
料等用）</t>
    </r>
    <r>
      <rPr>
        <sz val="6"/>
        <rFont val="ＭＳ Ｐゴシック"/>
        <family val="3"/>
        <charset val="128"/>
      </rPr>
      <t>に当てはめて計算した金額</t>
    </r>
    <rPh sb="2" eb="4">
      <t>キンガク</t>
    </rPh>
    <rPh sb="5" eb="6">
      <t>シタ</t>
    </rPh>
    <rPh sb="7" eb="9">
      <t>ケイサン</t>
    </rPh>
    <rPh sb="9" eb="10">
      <t>シキ</t>
    </rPh>
    <rPh sb="12" eb="13">
      <t>キュウ</t>
    </rPh>
    <rPh sb="13" eb="15">
      <t>ホケン</t>
    </rPh>
    <rPh sb="16" eb="17">
      <t>リョウ</t>
    </rPh>
    <rPh sb="17" eb="18">
      <t>トウ</t>
    </rPh>
    <rPh sb="18" eb="19">
      <t>ヨウ</t>
    </rPh>
    <rPh sb="21" eb="22">
      <t>ア</t>
    </rPh>
    <rPh sb="26" eb="28">
      <t>ケイサン</t>
    </rPh>
    <rPh sb="30" eb="32">
      <t>キンガク</t>
    </rPh>
    <phoneticPr fontId="3"/>
  </si>
  <si>
    <t>②</t>
    <phoneticPr fontId="3"/>
  </si>
  <si>
    <t>㋑</t>
    <phoneticPr fontId="3"/>
  </si>
  <si>
    <t>介護医療保険料</t>
    <phoneticPr fontId="3"/>
  </si>
  <si>
    <t>＝</t>
    <phoneticPr fontId="3"/>
  </si>
  <si>
    <t>あなたが本年中に支
払った保険料の金額</t>
    <phoneticPr fontId="3"/>
  </si>
  <si>
    <t>Ｃ</t>
    <phoneticPr fontId="3"/>
  </si>
  <si>
    <r>
      <t>Ｃの金額を下の</t>
    </r>
    <r>
      <rPr>
        <b/>
        <sz val="6"/>
        <rFont val="ＭＳ Ｐゴシック"/>
        <family val="3"/>
        <charset val="128"/>
      </rPr>
      <t>計算式Ⅰ（新保険
料等用）</t>
    </r>
    <r>
      <rPr>
        <sz val="6"/>
        <rFont val="ＭＳ Ｐゴシック"/>
        <family val="3"/>
        <charset val="128"/>
      </rPr>
      <t>に当てはめて計算した金額</t>
    </r>
    <rPh sb="2" eb="4">
      <t>キンガク</t>
    </rPh>
    <rPh sb="5" eb="6">
      <t>シタ</t>
    </rPh>
    <rPh sb="7" eb="9">
      <t>ケイサン</t>
    </rPh>
    <rPh sb="9" eb="10">
      <t>シキ</t>
    </rPh>
    <rPh sb="12" eb="15">
      <t>シンホケン</t>
    </rPh>
    <rPh sb="16" eb="17">
      <t>リョウ</t>
    </rPh>
    <rPh sb="17" eb="18">
      <t>トウ</t>
    </rPh>
    <rPh sb="18" eb="19">
      <t>ヨウ</t>
    </rPh>
    <rPh sb="21" eb="22">
      <t>ア</t>
    </rPh>
    <rPh sb="26" eb="28">
      <t>ケイサン</t>
    </rPh>
    <rPh sb="30" eb="32">
      <t>キンガク</t>
    </rPh>
    <phoneticPr fontId="3"/>
  </si>
  <si>
    <t>㋺</t>
    <phoneticPr fontId="3"/>
  </si>
  <si>
    <t>個人年金保険料</t>
    <phoneticPr fontId="3"/>
  </si>
  <si>
    <t>Ｄ</t>
    <phoneticPr fontId="3"/>
  </si>
  <si>
    <r>
      <t>Ｄの金額を下の</t>
    </r>
    <r>
      <rPr>
        <b/>
        <sz val="6"/>
        <rFont val="ＭＳ Ｐゴシック"/>
        <family val="3"/>
        <charset val="128"/>
      </rPr>
      <t>計算式Ⅰ（新保険
料等用）</t>
    </r>
    <r>
      <rPr>
        <sz val="6"/>
        <rFont val="ＭＳ Ｐゴシック"/>
        <family val="3"/>
        <charset val="128"/>
      </rPr>
      <t>に当てはめて計算した金額</t>
    </r>
    <rPh sb="2" eb="4">
      <t>キンガク</t>
    </rPh>
    <rPh sb="5" eb="6">
      <t>シタ</t>
    </rPh>
    <rPh sb="7" eb="9">
      <t>ケイサン</t>
    </rPh>
    <rPh sb="9" eb="10">
      <t>シキ</t>
    </rPh>
    <rPh sb="12" eb="15">
      <t>シンホケン</t>
    </rPh>
    <rPh sb="16" eb="17">
      <t>リョウ</t>
    </rPh>
    <rPh sb="17" eb="18">
      <t>トウ</t>
    </rPh>
    <rPh sb="18" eb="19">
      <t>ヨウ</t>
    </rPh>
    <rPh sb="21" eb="22">
      <t>ア</t>
    </rPh>
    <rPh sb="26" eb="28">
      <t>ケイサン</t>
    </rPh>
    <rPh sb="30" eb="32">
      <t>キンガク</t>
    </rPh>
    <phoneticPr fontId="3"/>
  </si>
  <si>
    <t>④</t>
    <phoneticPr fontId="3"/>
  </si>
  <si>
    <t>⑥</t>
    <phoneticPr fontId="3"/>
  </si>
  <si>
    <t>Ｅ</t>
    <phoneticPr fontId="3"/>
  </si>
  <si>
    <r>
      <t>Ｅの金額を下の</t>
    </r>
    <r>
      <rPr>
        <b/>
        <sz val="6"/>
        <rFont val="ＭＳ Ｐゴシック"/>
        <family val="3"/>
        <charset val="128"/>
      </rPr>
      <t>計算式Ⅱ（旧保険
料等用）</t>
    </r>
    <r>
      <rPr>
        <sz val="6"/>
        <rFont val="ＭＳ Ｐゴシック"/>
        <family val="3"/>
        <charset val="128"/>
      </rPr>
      <t>に当てはめて計算した金額</t>
    </r>
    <rPh sb="2" eb="4">
      <t>キンガク</t>
    </rPh>
    <rPh sb="5" eb="6">
      <t>シタ</t>
    </rPh>
    <rPh sb="7" eb="9">
      <t>ケイサン</t>
    </rPh>
    <rPh sb="9" eb="10">
      <t>シキ</t>
    </rPh>
    <rPh sb="12" eb="13">
      <t>キュウ</t>
    </rPh>
    <rPh sb="13" eb="15">
      <t>ホケン</t>
    </rPh>
    <rPh sb="16" eb="17">
      <t>リョウ</t>
    </rPh>
    <rPh sb="17" eb="18">
      <t>トウ</t>
    </rPh>
    <rPh sb="18" eb="19">
      <t>ヨウ</t>
    </rPh>
    <rPh sb="21" eb="22">
      <t>ア</t>
    </rPh>
    <rPh sb="26" eb="28">
      <t>ケイサン</t>
    </rPh>
    <rPh sb="30" eb="32">
      <t>キンガク</t>
    </rPh>
    <phoneticPr fontId="3"/>
  </si>
  <si>
    <t>⑤</t>
    <phoneticPr fontId="3"/>
  </si>
  <si>
    <t>㋩</t>
    <phoneticPr fontId="3"/>
  </si>
  <si>
    <r>
      <t>確定拠出年金法に規定する</t>
    </r>
    <r>
      <rPr>
        <b/>
        <sz val="8"/>
        <rFont val="ＭＳ Ｐゴシック"/>
        <family val="3"/>
        <charset val="128"/>
      </rPr>
      <t>企業型</t>
    </r>
    <r>
      <rPr>
        <sz val="8"/>
        <rFont val="ＭＳ Ｐゴシック"/>
        <family val="3"/>
        <charset val="128"/>
      </rPr>
      <t>年金加入者掛金</t>
    </r>
    <rPh sb="0" eb="2">
      <t>カクテイ</t>
    </rPh>
    <rPh sb="2" eb="4">
      <t>キョシュツ</t>
    </rPh>
    <rPh sb="4" eb="6">
      <t>ネンキン</t>
    </rPh>
    <rPh sb="6" eb="7">
      <t>ホウ</t>
    </rPh>
    <rPh sb="8" eb="10">
      <t>キテイ</t>
    </rPh>
    <rPh sb="12" eb="15">
      <t>キギョウガタ</t>
    </rPh>
    <rPh sb="15" eb="17">
      <t>ネンキン</t>
    </rPh>
    <rPh sb="17" eb="20">
      <t>カニュウシャ</t>
    </rPh>
    <rPh sb="20" eb="22">
      <t>カケキン</t>
    </rPh>
    <phoneticPr fontId="3"/>
  </si>
  <si>
    <r>
      <t xml:space="preserve">生命保険料控除額
計（㋑＋㋺＋㋩）
</t>
    </r>
    <r>
      <rPr>
        <b/>
        <sz val="7"/>
        <rFont val="ＭＳ Ｐゴシック"/>
        <family val="3"/>
        <charset val="128"/>
      </rPr>
      <t>（最高120,000円）</t>
    </r>
    <rPh sb="0" eb="2">
      <t>セイメイ</t>
    </rPh>
    <rPh sb="2" eb="5">
      <t>ホケンリョウ</t>
    </rPh>
    <rPh sb="5" eb="7">
      <t>コウジョ</t>
    </rPh>
    <rPh sb="7" eb="8">
      <t>ガク</t>
    </rPh>
    <rPh sb="9" eb="10">
      <t>ケイ</t>
    </rPh>
    <rPh sb="19" eb="21">
      <t>サイコウ</t>
    </rPh>
    <rPh sb="24" eb="29">
      <t>０００エン</t>
    </rPh>
    <phoneticPr fontId="3"/>
  </si>
  <si>
    <r>
      <t>確定拠出年金法に規定する</t>
    </r>
    <r>
      <rPr>
        <b/>
        <sz val="8"/>
        <rFont val="ＭＳ Ｐゴシック"/>
        <family val="3"/>
        <charset val="128"/>
      </rPr>
      <t>個人型</t>
    </r>
    <r>
      <rPr>
        <sz val="8"/>
        <rFont val="ＭＳ Ｐゴシック"/>
        <family val="3"/>
        <charset val="128"/>
      </rPr>
      <t>年金加入者掛金</t>
    </r>
    <rPh sb="12" eb="14">
      <t>コジン</t>
    </rPh>
    <phoneticPr fontId="3"/>
  </si>
  <si>
    <t>(Ａ、Ｃ又はＤ)×1/2＋10,000円</t>
    <rPh sb="4" eb="5">
      <t>マタ</t>
    </rPh>
    <rPh sb="19" eb="20">
      <t>エン</t>
    </rPh>
    <phoneticPr fontId="3"/>
  </si>
  <si>
    <t>(Ｂ又はＥ)×1/2＋12,500円</t>
    <rPh sb="2" eb="3">
      <t>マタ</t>
    </rPh>
    <rPh sb="17" eb="18">
      <t>エン</t>
    </rPh>
    <phoneticPr fontId="3"/>
  </si>
  <si>
    <t>(Ａ、Ｃ又はＤ)×1/4＋20,000円</t>
    <rPh sb="4" eb="5">
      <t>マタ</t>
    </rPh>
    <rPh sb="15" eb="20">
      <t>０００エン</t>
    </rPh>
    <phoneticPr fontId="3"/>
  </si>
  <si>
    <t>(Ｂ又はＥ)×1/4＋25,000円</t>
    <rPh sb="2" eb="3">
      <t>マタ</t>
    </rPh>
    <rPh sb="13" eb="18">
      <t>０００エン</t>
    </rPh>
    <phoneticPr fontId="3"/>
  </si>
  <si>
    <t>社会保険料控除</t>
    <phoneticPr fontId="2"/>
  </si>
  <si>
    <t>小規模企業共済等掛金控除</t>
    <phoneticPr fontId="2"/>
  </si>
  <si>
    <t>給与の
支払者の
確認</t>
    <rPh sb="0" eb="1">
      <t>キュウ</t>
    </rPh>
    <rPh sb="1" eb="2">
      <t>クミ</t>
    </rPh>
    <rPh sb="4" eb="6">
      <t>シハライ</t>
    </rPh>
    <rPh sb="6" eb="7">
      <t>シャ</t>
    </rPh>
    <rPh sb="9" eb="10">
      <t>アキラ</t>
    </rPh>
    <rPh sb="10" eb="11">
      <t>シノブ</t>
    </rPh>
    <phoneticPr fontId="3"/>
  </si>
  <si>
    <t>新</t>
    <rPh sb="0" eb="1">
      <t>シン</t>
    </rPh>
    <phoneticPr fontId="2"/>
  </si>
  <si>
    <t>旧</t>
    <rPh sb="0" eb="1">
      <t>キュウ</t>
    </rPh>
    <phoneticPr fontId="2"/>
  </si>
  <si>
    <t>地震</t>
    <rPh sb="0" eb="2">
      <t>ジシン</t>
    </rPh>
    <phoneticPr fontId="2"/>
  </si>
  <si>
    <t>旧長期</t>
    <rPh sb="0" eb="1">
      <t>キュウ</t>
    </rPh>
    <rPh sb="1" eb="3">
      <t>チョウキ</t>
    </rPh>
    <phoneticPr fontId="2"/>
  </si>
  <si>
    <t>AB15</t>
    <phoneticPr fontId="2"/>
  </si>
  <si>
    <t>AB17</t>
    <phoneticPr fontId="2"/>
  </si>
  <si>
    <t>AB20</t>
    <phoneticPr fontId="2"/>
  </si>
  <si>
    <t>AB23</t>
    <phoneticPr fontId="2"/>
  </si>
  <si>
    <t>新</t>
    <rPh sb="0" eb="1">
      <t>シン</t>
    </rPh>
    <phoneticPr fontId="2"/>
  </si>
  <si>
    <t>旧</t>
    <rPh sb="0" eb="1">
      <t>キュウ</t>
    </rPh>
    <phoneticPr fontId="2"/>
  </si>
  <si>
    <t>一般生命保険</t>
    <rPh sb="0" eb="2">
      <t>イッパン</t>
    </rPh>
    <rPh sb="2" eb="4">
      <t>セイメイ</t>
    </rPh>
    <rPh sb="4" eb="6">
      <t>ホケン</t>
    </rPh>
    <phoneticPr fontId="2"/>
  </si>
  <si>
    <t>個人年金</t>
    <rPh sb="0" eb="2">
      <t>コジン</t>
    </rPh>
    <rPh sb="2" eb="4">
      <t>ネンキン</t>
    </rPh>
    <phoneticPr fontId="2"/>
  </si>
  <si>
    <t>AB41</t>
    <phoneticPr fontId="2"/>
  </si>
  <si>
    <t>AB42</t>
    <phoneticPr fontId="2"/>
  </si>
  <si>
    <t>AB44</t>
    <phoneticPr fontId="2"/>
  </si>
  <si>
    <t>地震保険</t>
    <rPh sb="0" eb="2">
      <t>ジシン</t>
    </rPh>
    <rPh sb="2" eb="4">
      <t>ホケン</t>
    </rPh>
    <phoneticPr fontId="2"/>
  </si>
  <si>
    <t>AZ15</t>
    <phoneticPr fontId="2"/>
  </si>
  <si>
    <t>AZ19</t>
    <phoneticPr fontId="2"/>
  </si>
  <si>
    <t>地震</t>
    <rPh sb="0" eb="2">
      <t>ジシン</t>
    </rPh>
    <phoneticPr fontId="2"/>
  </si>
  <si>
    <t>旧長期</t>
    <rPh sb="0" eb="1">
      <t>キュウ</t>
    </rPh>
    <rPh sb="1" eb="3">
      <t>チョウキ</t>
    </rPh>
    <phoneticPr fontId="2"/>
  </si>
  <si>
    <t>控除計算</t>
    <rPh sb="0" eb="2">
      <t>コウジョ</t>
    </rPh>
    <rPh sb="2" eb="4">
      <t>ケイサン</t>
    </rPh>
    <phoneticPr fontId="2"/>
  </si>
  <si>
    <t>旧長期</t>
    <rPh sb="0" eb="3">
      <t>キュウチョウキ</t>
    </rPh>
    <phoneticPr fontId="2"/>
  </si>
  <si>
    <t>合計</t>
    <rPh sb="0" eb="2">
      <t>ゴウケイ</t>
    </rPh>
    <phoneticPr fontId="2"/>
  </si>
  <si>
    <t>職員番号</t>
    <rPh sb="0" eb="2">
      <t>ショクイン</t>
    </rPh>
    <rPh sb="2" eb="4">
      <t>バンゴウ</t>
    </rPh>
    <phoneticPr fontId="2"/>
  </si>
  <si>
    <t>支払開始日</t>
    <rPh sb="0" eb="2">
      <t>シハライ</t>
    </rPh>
    <rPh sb="2" eb="5">
      <t>カイシビ</t>
    </rPh>
    <phoneticPr fontId="3"/>
  </si>
  <si>
    <t>本人</t>
    <rPh sb="0" eb="2">
      <t>ホンニン</t>
    </rPh>
    <phoneticPr fontId="2"/>
  </si>
  <si>
    <t>夫</t>
    <rPh sb="0" eb="1">
      <t>オット</t>
    </rPh>
    <phoneticPr fontId="2"/>
  </si>
  <si>
    <t>妻</t>
    <rPh sb="0" eb="1">
      <t>ツマ</t>
    </rPh>
    <phoneticPr fontId="2"/>
  </si>
  <si>
    <t>日本生命保険相互会社</t>
  </si>
  <si>
    <t>第一生命保険株式会社</t>
  </si>
  <si>
    <t>富国生命保険相互会社</t>
  </si>
  <si>
    <t>朝日生命保険相互会社</t>
  </si>
  <si>
    <t>明治安田生命保険相互会社</t>
  </si>
  <si>
    <t>住友生命保険相互会社</t>
  </si>
  <si>
    <t>アフラック生命保険株式会社</t>
  </si>
  <si>
    <t>株式会社かんぽ生命保険</t>
  </si>
  <si>
    <t>日本生命保険相互会社</t>
    <phoneticPr fontId="2"/>
  </si>
  <si>
    <t>大樹生命保険株式会社</t>
    <phoneticPr fontId="2"/>
  </si>
  <si>
    <t>オリックス生命株式会社</t>
    <rPh sb="5" eb="7">
      <t>セイメイ</t>
    </rPh>
    <rPh sb="7" eb="11">
      <t>カブシキガイシャ</t>
    </rPh>
    <phoneticPr fontId="18"/>
  </si>
  <si>
    <t>ジブラルタ生命保険株式会社</t>
    <rPh sb="5" eb="13">
      <t>セイメイホケンカブシキガイシャ</t>
    </rPh>
    <phoneticPr fontId="18"/>
  </si>
  <si>
    <t>ソニー生命保険株式会社</t>
    <rPh sb="3" eb="5">
      <t>セイメイ</t>
    </rPh>
    <rPh sb="5" eb="11">
      <t>ホケンカブシキガイシャ</t>
    </rPh>
    <phoneticPr fontId="18"/>
  </si>
  <si>
    <t>SONPOひまわり生命保険株式会社</t>
    <rPh sb="9" eb="17">
      <t>セイメイホケンカブシキガイシャ</t>
    </rPh>
    <phoneticPr fontId="18"/>
  </si>
  <si>
    <t>尾道市農業協同組合</t>
    <rPh sb="0" eb="3">
      <t>オノミチシ</t>
    </rPh>
    <rPh sb="3" eb="5">
      <t>ノウギョウ</t>
    </rPh>
    <rPh sb="5" eb="7">
      <t>キョウドウ</t>
    </rPh>
    <rPh sb="7" eb="9">
      <t>クミアイ</t>
    </rPh>
    <phoneticPr fontId="2"/>
  </si>
  <si>
    <t>福山市農業協同組合</t>
    <rPh sb="0" eb="2">
      <t>フクヤマ</t>
    </rPh>
    <rPh sb="2" eb="3">
      <t>シ</t>
    </rPh>
    <rPh sb="3" eb="5">
      <t>ノウギョウ</t>
    </rPh>
    <rPh sb="5" eb="7">
      <t>キョウドウ</t>
    </rPh>
    <rPh sb="7" eb="9">
      <t>クミアイ</t>
    </rPh>
    <phoneticPr fontId="2"/>
  </si>
  <si>
    <t>三原農業協同組合</t>
    <rPh sb="0" eb="2">
      <t>ミハラ</t>
    </rPh>
    <rPh sb="2" eb="4">
      <t>ノウギョウ</t>
    </rPh>
    <rPh sb="4" eb="6">
      <t>キョウドウ</t>
    </rPh>
    <rPh sb="6" eb="8">
      <t>クミアイ</t>
    </rPh>
    <phoneticPr fontId="2"/>
  </si>
  <si>
    <t>東京海上日動火災保険株式会社</t>
    <rPh sb="0" eb="2">
      <t>トウキョウ</t>
    </rPh>
    <rPh sb="2" eb="4">
      <t>カイジョウ</t>
    </rPh>
    <rPh sb="4" eb="6">
      <t>ニチドウ</t>
    </rPh>
    <rPh sb="6" eb="8">
      <t>カサイ</t>
    </rPh>
    <rPh sb="8" eb="10">
      <t>ホケン</t>
    </rPh>
    <rPh sb="10" eb="14">
      <t>カブシキガイシャ</t>
    </rPh>
    <phoneticPr fontId="2"/>
  </si>
  <si>
    <t>プルデンシャル生命保険株式会社</t>
    <rPh sb="7" eb="9">
      <t>セイメイ</t>
    </rPh>
    <rPh sb="9" eb="11">
      <t>ホケン</t>
    </rPh>
    <rPh sb="11" eb="15">
      <t>カブシキガイシャ</t>
    </rPh>
    <phoneticPr fontId="18"/>
  </si>
  <si>
    <t>損害保険ジャパン株式会社</t>
    <rPh sb="0" eb="4">
      <t>ソンガイホケン</t>
    </rPh>
    <rPh sb="8" eb="12">
      <t>カブシキガイシャ</t>
    </rPh>
    <phoneticPr fontId="2"/>
  </si>
  <si>
    <t>終身</t>
    <rPh sb="0" eb="2">
      <t>シュウシン</t>
    </rPh>
    <phoneticPr fontId="2"/>
  </si>
  <si>
    <t>1年</t>
    <rPh sb="1" eb="2">
      <t>ネン</t>
    </rPh>
    <phoneticPr fontId="2"/>
  </si>
  <si>
    <t>同上</t>
    <rPh sb="0" eb="2">
      <t>ドウジョウ</t>
    </rPh>
    <phoneticPr fontId="2"/>
  </si>
  <si>
    <t>本人</t>
    <rPh sb="0" eb="2">
      <t>ホンニン</t>
    </rPh>
    <phoneticPr fontId="2"/>
  </si>
  <si>
    <t>子</t>
    <rPh sb="0" eb="1">
      <t>コ</t>
    </rPh>
    <phoneticPr fontId="2"/>
  </si>
  <si>
    <t>オノミチ　タロウ</t>
  </si>
  <si>
    <t>職員番号</t>
  </si>
  <si>
    <t>尾道　太郎</t>
  </si>
  <si>
    <t>新団体定期外</t>
  </si>
  <si>
    <t>1年</t>
  </si>
  <si>
    <t>尾道 太郎</t>
  </si>
  <si>
    <t>尾道 花子</t>
  </si>
  <si>
    <t>団体共済</t>
  </si>
  <si>
    <t>本人</t>
  </si>
  <si>
    <t>全労済</t>
  </si>
  <si>
    <t>養老保険</t>
  </si>
  <si>
    <t>25年</t>
  </si>
  <si>
    <t>損害医療保険</t>
  </si>
  <si>
    <t>拠出型企業年金</t>
  </si>
  <si>
    <t>10年</t>
  </si>
  <si>
    <t>支払開始日</t>
  </si>
  <si>
    <t>R10・6 ・15</t>
  </si>
  <si>
    <t>確定年金</t>
  </si>
  <si>
    <t>R8・6・1</t>
  </si>
  <si>
    <t>全労災</t>
  </si>
  <si>
    <t>地震保険</t>
  </si>
  <si>
    <t>2年</t>
  </si>
  <si>
    <t>国民年金</t>
  </si>
  <si>
    <t>日本年金機構</t>
  </si>
  <si>
    <t>尾道　次郎</t>
  </si>
  <si>
    <t>子</t>
  </si>
  <si>
    <r>
      <t>全労</t>
    </r>
    <r>
      <rPr>
        <sz val="11"/>
        <rFont val="游ゴシック"/>
        <family val="3"/>
        <charset val="128"/>
        <scheme val="minor"/>
      </rPr>
      <t>済</t>
    </r>
    <rPh sb="0" eb="1">
      <t>ゼン</t>
    </rPh>
    <phoneticPr fontId="2"/>
  </si>
  <si>
    <t>所属</t>
    <rPh sb="0" eb="2">
      <t>ショゾク</t>
    </rPh>
    <phoneticPr fontId="2"/>
  </si>
  <si>
    <t>職員課</t>
    <rPh sb="0" eb="2">
      <t>ショクイン</t>
    </rPh>
    <rPh sb="2" eb="3">
      <t>カ</t>
    </rPh>
    <phoneticPr fontId="2"/>
  </si>
  <si>
    <t>財務所属名称（漢字）</t>
  </si>
  <si>
    <t>財務所属コード</t>
  </si>
  <si>
    <t>特別職</t>
  </si>
  <si>
    <t>政策企画課</t>
  </si>
  <si>
    <t>文化振興課</t>
  </si>
  <si>
    <t>文化振興課（しまなみ交流館）</t>
  </si>
  <si>
    <t>財政課</t>
  </si>
  <si>
    <t>市民税課</t>
  </si>
  <si>
    <t>資産税課</t>
  </si>
  <si>
    <t>収納課</t>
  </si>
  <si>
    <t>総務課</t>
  </si>
  <si>
    <t>百島支所</t>
  </si>
  <si>
    <t>浦崎支所</t>
  </si>
  <si>
    <t>秘書広報課</t>
  </si>
  <si>
    <t>情報システム課</t>
  </si>
  <si>
    <t>職員課</t>
  </si>
  <si>
    <t>人権男女共同参画課</t>
  </si>
  <si>
    <t>因島ふれあいセンター</t>
  </si>
  <si>
    <t>市民課</t>
  </si>
  <si>
    <t>環境政策課</t>
  </si>
  <si>
    <t>清掃事務所</t>
  </si>
  <si>
    <t>衛生施設センター</t>
  </si>
  <si>
    <t>南部清掃事務所</t>
  </si>
  <si>
    <t>健康推進課</t>
  </si>
  <si>
    <t>保険年金課</t>
  </si>
  <si>
    <t>社会福祉課</t>
  </si>
  <si>
    <t>高齢者福祉課</t>
  </si>
  <si>
    <t>子育て支援課</t>
  </si>
  <si>
    <t>西藤保育所</t>
  </si>
  <si>
    <t>御調中央保育所</t>
  </si>
  <si>
    <t>御調西保育所</t>
  </si>
  <si>
    <t>江奥保育所</t>
  </si>
  <si>
    <t>みゆき保育所</t>
  </si>
  <si>
    <t>西浦保育所</t>
  </si>
  <si>
    <t>浦崎認定こども園</t>
  </si>
  <si>
    <t>因島南認定こども園</t>
  </si>
  <si>
    <t>おのみち子育て支援センター</t>
    <rPh sb="4" eb="6">
      <t>コソダ</t>
    </rPh>
    <rPh sb="7" eb="9">
      <t>シエン</t>
    </rPh>
    <phoneticPr fontId="4"/>
  </si>
  <si>
    <t>いんのしま子育て支援センター</t>
    <rPh sb="5" eb="7">
      <t>コソダ</t>
    </rPh>
    <rPh sb="8" eb="10">
      <t>シエン</t>
    </rPh>
    <phoneticPr fontId="4"/>
  </si>
  <si>
    <t>ぽかぽか☀ひがしおのみち
（東尾道子育て支援センター）</t>
    <rPh sb="14" eb="15">
      <t>ヒガシ</t>
    </rPh>
    <rPh sb="15" eb="17">
      <t>オノミチ</t>
    </rPh>
    <rPh sb="17" eb="19">
      <t>コソダ</t>
    </rPh>
    <rPh sb="20" eb="22">
      <t>シエン</t>
    </rPh>
    <phoneticPr fontId="4"/>
  </si>
  <si>
    <t>ぽかぽか☀むかいしま
（向東認定こども園）</t>
    <rPh sb="12" eb="14">
      <t>ムカイヒガシ</t>
    </rPh>
    <rPh sb="14" eb="16">
      <t>ニンテイ</t>
    </rPh>
    <rPh sb="19" eb="20">
      <t>エン</t>
    </rPh>
    <phoneticPr fontId="4"/>
  </si>
  <si>
    <t>向島リーフ</t>
    <rPh sb="0" eb="2">
      <t>ムカイシマ</t>
    </rPh>
    <phoneticPr fontId="4"/>
  </si>
  <si>
    <t>向東認定こども園</t>
  </si>
  <si>
    <t>因島福祉課</t>
  </si>
  <si>
    <t>農林水産課</t>
  </si>
  <si>
    <t>商工課</t>
  </si>
  <si>
    <t>観光課</t>
  </si>
  <si>
    <t>港湾振興課</t>
  </si>
  <si>
    <t>土木課</t>
  </si>
  <si>
    <t>維持修繕課</t>
  </si>
  <si>
    <t>契約課</t>
  </si>
  <si>
    <t>用地課</t>
  </si>
  <si>
    <t>まちづくり推進課</t>
  </si>
  <si>
    <t>建築課</t>
  </si>
  <si>
    <t>因島総合支所市民生活課</t>
  </si>
  <si>
    <t>因島総合支所しまおこし課</t>
  </si>
  <si>
    <t>因島総合支所施設管理課</t>
  </si>
  <si>
    <t>御調保健福祉センター</t>
  </si>
  <si>
    <t>御調支所まちおこし課</t>
  </si>
  <si>
    <t>向島支所しまおこし課</t>
  </si>
  <si>
    <t>瀬戸田支所住民福祉課</t>
  </si>
  <si>
    <t>瀬戸田支所しまおこし課</t>
  </si>
  <si>
    <t>消防局総務課</t>
  </si>
  <si>
    <t>消防局警防課</t>
  </si>
  <si>
    <t>消防局予防課</t>
  </si>
  <si>
    <t>消防局通信指令課</t>
  </si>
  <si>
    <t>尾道消防署</t>
  </si>
  <si>
    <t>尾道消防署向島分署</t>
  </si>
  <si>
    <t>尾道消防署御調分署</t>
  </si>
  <si>
    <t>尾道消防署北出張所</t>
  </si>
  <si>
    <t>尾道西消防署</t>
  </si>
  <si>
    <t>因島消防署</t>
  </si>
  <si>
    <t>因島消防署瀬戸田分署</t>
  </si>
  <si>
    <t>会計課</t>
  </si>
  <si>
    <t>議会事務局</t>
  </si>
  <si>
    <t>監査事務局</t>
  </si>
  <si>
    <t>選管事務局</t>
  </si>
  <si>
    <t>農委事務局</t>
  </si>
  <si>
    <t>特別職（教育長）</t>
    <rPh sb="4" eb="7">
      <t>キョウイクチョウ</t>
    </rPh>
    <phoneticPr fontId="1"/>
  </si>
  <si>
    <t>教委庶務課</t>
  </si>
  <si>
    <t>栗原北学校給食共同調理場</t>
  </si>
  <si>
    <t>御調学校給食センター</t>
  </si>
  <si>
    <t>因島学校給食共同調理場</t>
  </si>
  <si>
    <t>瀬戸田学校給食センター</t>
  </si>
  <si>
    <t>生涯学習課</t>
  </si>
  <si>
    <t>青少年センター</t>
  </si>
  <si>
    <t>中央公民館</t>
  </si>
  <si>
    <t>勤労青少年ホーム</t>
  </si>
  <si>
    <t>因島瀬戸田地域教育課</t>
  </si>
  <si>
    <t>美術館</t>
  </si>
  <si>
    <t>学校経営企画課</t>
  </si>
  <si>
    <t>教育指導課</t>
  </si>
  <si>
    <t>三成幼稚園（庶務課）</t>
  </si>
  <si>
    <t>木ノ庄東幼稚園（庶務課）</t>
  </si>
  <si>
    <t>高須幼稚園（庶務課）</t>
  </si>
  <si>
    <t>久保小学校（庶務課）</t>
  </si>
  <si>
    <t>久保小学校（教育指導課）</t>
  </si>
  <si>
    <t>長江小学校（庶務課）</t>
  </si>
  <si>
    <t>長江小学校（教育指導課）</t>
  </si>
  <si>
    <t>土堂小学校（庶務課）</t>
  </si>
  <si>
    <t>土堂小学校（教育指導課）</t>
  </si>
  <si>
    <t>栗原小学校（庶務課）</t>
  </si>
  <si>
    <t>栗原小学校（教育指導課）</t>
  </si>
  <si>
    <t>吉和小学校（庶務課）</t>
  </si>
  <si>
    <t>吉和小学校（教育指導課）</t>
  </si>
  <si>
    <t>山波小学校（庶務課）</t>
  </si>
  <si>
    <t>山波小学校（教育指導課）</t>
  </si>
  <si>
    <t>日比崎小学校（庶務課）</t>
  </si>
  <si>
    <t>日比崎小学校（教育指導課）</t>
  </si>
  <si>
    <t>三成小学校（庶務課）</t>
  </si>
  <si>
    <t>三成小学校（教育指導課）</t>
  </si>
  <si>
    <t>美木原小学校（庶務課）</t>
  </si>
  <si>
    <t>美木原小学校（教育指導課）</t>
  </si>
  <si>
    <t>高須小学校（庶務課）</t>
  </si>
  <si>
    <t>高須小学校（教育指導課）</t>
  </si>
  <si>
    <t>西藤小学校（庶務課）</t>
  </si>
  <si>
    <t>西藤小学校（教育指導課）</t>
  </si>
  <si>
    <t>浦崎小学校（庶務課）</t>
  </si>
  <si>
    <t>浦崎小学校（教育指導課）</t>
  </si>
  <si>
    <t>向東小学校（庶務課）</t>
  </si>
  <si>
    <t>向東小学校（教育指導課）</t>
  </si>
  <si>
    <t>栗原北小学校（庶務課）</t>
  </si>
  <si>
    <t>栗原北小学校（教育指導課）</t>
  </si>
  <si>
    <t>御調中央小学校（庶務課）</t>
  </si>
  <si>
    <t>御調中央小学校（教育指導課）</t>
  </si>
  <si>
    <t>御調西小学校（庶務課）</t>
  </si>
  <si>
    <t>御調西小学校（教育指導課）</t>
  </si>
  <si>
    <t>高見小学校（教育指導課）</t>
  </si>
  <si>
    <t>高見小学校（庶務課）</t>
  </si>
  <si>
    <t>向島中央小学校（庶務課）</t>
  </si>
  <si>
    <t>向島中央小学校（教育指導課）</t>
  </si>
  <si>
    <t>三幸小学校（庶務課）</t>
  </si>
  <si>
    <t>三幸小学校（教育指導課）</t>
  </si>
  <si>
    <t>因島南小学校（庶務課）</t>
  </si>
  <si>
    <t>因島南小学校（教育指導課）</t>
  </si>
  <si>
    <t>因北小学校（庶務課）</t>
  </si>
  <si>
    <t>因北小学校（教育指導課）</t>
  </si>
  <si>
    <t>重井小学校（教育指導課）</t>
  </si>
  <si>
    <t>重井小学校（庶務課）</t>
  </si>
  <si>
    <t>瀬戸田小学校（庶務課）</t>
  </si>
  <si>
    <t>瀬戸田小学校（教育指導課）</t>
  </si>
  <si>
    <t>久保中学校（庶務課）</t>
  </si>
  <si>
    <t>久保中学校（教育指導課）</t>
  </si>
  <si>
    <t>長江中学校（庶務課）</t>
  </si>
  <si>
    <t>長江中学校（教育指導課）</t>
  </si>
  <si>
    <t>栗原中学校（庶務課）</t>
  </si>
  <si>
    <t>栗原中学校（教育指導課）</t>
  </si>
  <si>
    <t>吉和中学校（庶務課）</t>
  </si>
  <si>
    <t>吉和中学校（教育指導課）</t>
  </si>
  <si>
    <t>日比崎中学校（庶務課）</t>
  </si>
  <si>
    <t>日比崎中学校（教育指導課）</t>
  </si>
  <si>
    <t>美木中学校（庶務課）</t>
  </si>
  <si>
    <t>美木中学校（教育指導課）</t>
  </si>
  <si>
    <t>高西中学校（庶務課）</t>
  </si>
  <si>
    <t>高西中学校（教育指導課）</t>
  </si>
  <si>
    <t>百島中学校（庶務課）</t>
  </si>
  <si>
    <t>浦崎中学校（庶務課）</t>
  </si>
  <si>
    <t>向東中学校（庶務課）</t>
  </si>
  <si>
    <t>向東中学校（教育指導課）</t>
  </si>
  <si>
    <t>御調中学校（庶務課）</t>
  </si>
  <si>
    <t>御調中学校（教育指導課）</t>
  </si>
  <si>
    <t>向島中学校（庶務課）</t>
  </si>
  <si>
    <t>向島中学校（教育指導課）</t>
  </si>
  <si>
    <t>因島南中学校（庶務課）</t>
  </si>
  <si>
    <t>因島南中学校（教育指導課）</t>
  </si>
  <si>
    <t>因北中学校（庶務課）</t>
  </si>
  <si>
    <t>因北中学校（教育指導課）</t>
  </si>
  <si>
    <t>重井中学校（庶務課）</t>
  </si>
  <si>
    <t>瀬戸田中学校（庶務課）</t>
  </si>
  <si>
    <t>瀬戸田中学校（教育指導課）</t>
  </si>
  <si>
    <t>南高等学校</t>
  </si>
  <si>
    <t>上下水道局経営総務課総務係</t>
  </si>
  <si>
    <t>上下水道局経営総務課経営企画係</t>
  </si>
  <si>
    <t>上下水道局経営総務課営業管理係</t>
  </si>
  <si>
    <t>上下水道局水道工務課給水係</t>
  </si>
  <si>
    <t>上下水道局水道工務課水道維持係</t>
  </si>
  <si>
    <t>上下水道局水道工務課水道整備係</t>
  </si>
  <si>
    <t>上下水道局浄水課浄水係</t>
  </si>
  <si>
    <t>上下水道局浄水課水質管理係</t>
  </si>
  <si>
    <t>浄水課因島瀬戸田管理係</t>
  </si>
  <si>
    <t>上下水道局下水道課下水道工務係</t>
  </si>
  <si>
    <t>上下水道局下水道課下水道施設係</t>
  </si>
  <si>
    <t>市民病院（診療部門）</t>
  </si>
  <si>
    <t>市民病院（薬剤部門）</t>
  </si>
  <si>
    <t>市民病院（医療技術部門）</t>
  </si>
  <si>
    <t>市民病院（看護部門）</t>
  </si>
  <si>
    <t>病院管理課</t>
  </si>
  <si>
    <t>市民病院総務人事課</t>
  </si>
  <si>
    <t>市民病院経営企画課</t>
  </si>
  <si>
    <t>市民病院医事課</t>
  </si>
  <si>
    <t>附属瀬戸田診療所（診療部門）</t>
  </si>
  <si>
    <t>附属瀬戸田診療所（看護部門）</t>
  </si>
  <si>
    <t>附属瀬戸田診療所（事務部門）</t>
  </si>
  <si>
    <t>大学教員</t>
  </si>
  <si>
    <t>大学企画広報室</t>
  </si>
  <si>
    <t>大学総務課</t>
  </si>
  <si>
    <t>大学学務課</t>
  </si>
  <si>
    <t>令 和  6 年 分  　給 与 所 得 者 の 保 険 料 控 除 申 告 書</t>
    <rPh sb="0" eb="1">
      <t>レイ</t>
    </rPh>
    <rPh sb="2" eb="3">
      <t>ワ</t>
    </rPh>
    <rPh sb="7" eb="8">
      <t>トシ</t>
    </rPh>
    <rPh sb="9" eb="10">
      <t>ブン</t>
    </rPh>
    <rPh sb="13" eb="14">
      <t>キュウ</t>
    </rPh>
    <rPh sb="15" eb="16">
      <t>アタエ</t>
    </rPh>
    <rPh sb="17" eb="18">
      <t>ショ</t>
    </rPh>
    <rPh sb="19" eb="20">
      <t>トク</t>
    </rPh>
    <rPh sb="21" eb="22">
      <t>シャ</t>
    </rPh>
    <rPh sb="25" eb="26">
      <t>ホ</t>
    </rPh>
    <rPh sb="27" eb="28">
      <t>ケン</t>
    </rPh>
    <rPh sb="29" eb="30">
      <t>リョウ</t>
    </rPh>
    <rPh sb="31" eb="32">
      <t>ヒカエ</t>
    </rPh>
    <rPh sb="33" eb="34">
      <t>ジョ</t>
    </rPh>
    <rPh sb="35" eb="36">
      <t>サル</t>
    </rPh>
    <rPh sb="37" eb="38">
      <t>コク</t>
    </rPh>
    <rPh sb="39" eb="40">
      <t>ショ</t>
    </rPh>
    <phoneticPr fontId="8"/>
  </si>
  <si>
    <t>尾道市高須町○○番地△号</t>
    <rPh sb="3" eb="10">
      <t>タカスチョウマルマルバンチ</t>
    </rPh>
    <rPh sb="11" eb="12">
      <t>ゴウ</t>
    </rPh>
    <phoneticPr fontId="2"/>
  </si>
  <si>
    <t xml:space="preserve">新・旧
</t>
    <rPh sb="0" eb="1">
      <t>シン</t>
    </rPh>
    <rPh sb="2" eb="3">
      <t>キュウ</t>
    </rPh>
    <phoneticPr fontId="3"/>
  </si>
  <si>
    <t>新・旧</t>
    <rPh sb="0" eb="1">
      <t>シン</t>
    </rPh>
    <rPh sb="2" eb="3">
      <t>キュウ</t>
    </rPh>
    <phoneticPr fontId="2"/>
  </si>
  <si>
    <t>地震
・
旧長期</t>
    <rPh sb="0" eb="2">
      <t>ジシン</t>
    </rPh>
    <rPh sb="5" eb="6">
      <t>キュウ</t>
    </rPh>
    <rPh sb="6" eb="8">
      <t>チョウキ</t>
    </rPh>
    <phoneticPr fontId="2"/>
  </si>
  <si>
    <t>新・旧</t>
    <rPh sb="0" eb="1">
      <t>シン</t>
    </rPh>
    <rPh sb="2" eb="3">
      <t>キュウ</t>
    </rPh>
    <phoneticPr fontId="3"/>
  </si>
  <si>
    <t>新・旧</t>
  </si>
  <si>
    <t>地　震
　・
旧長期</t>
    <rPh sb="0" eb="1">
      <t>チ</t>
    </rPh>
    <rPh sb="2" eb="3">
      <t>シン</t>
    </rPh>
    <rPh sb="7" eb="8">
      <t>キュウ</t>
    </rPh>
    <rPh sb="8" eb="10">
      <t>チョウキ</t>
    </rPh>
    <phoneticPr fontId="2"/>
  </si>
  <si>
    <t>尾道市公立みつぎ総合病院</t>
    <rPh sb="0" eb="5">
      <t>オノミチシコウリツ</t>
    </rPh>
    <rPh sb="8" eb="12">
      <t>ソウゴウビョウイン</t>
    </rPh>
    <phoneticPr fontId="3"/>
  </si>
  <si>
    <t>尾道市御調町市124番地</t>
    <rPh sb="0" eb="7">
      <t>オノミチシミツギチョウイチ</t>
    </rPh>
    <rPh sb="10" eb="12">
      <t>バンチ</t>
    </rPh>
    <phoneticPr fontId="3"/>
  </si>
  <si>
    <t>所属部署</t>
    <rPh sb="0" eb="4">
      <t>ショゾクブショ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</si>
</sst>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HG丸ｺﾞｼｯｸM-PRO"/>
      <family val="3"/>
      <charset val="128"/>
    </font>
    <font>
      <sz val="11"/>
      <color theme="1"/>
      <name val="游ゴシック"/>
      <family val="2"/>
      <scheme val="minor"/>
    </font>
    <font>
      <sz val="11"/>
      <color theme="1"/>
      <name val="ＭＳ Ｐゴシック"/>
      <family val="3"/>
      <charset val="128"/>
    </font>
    <font>
      <b/>
      <sz val="14"/>
      <color theme="1"/>
      <name val="ＭＳ Ｐゴシック"/>
      <family val="3"/>
      <charset val="128"/>
    </font>
    <font>
      <sz val="6"/>
      <name val="游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font>
    <font>
      <sz val="11"/>
      <name val="HG丸ｺﾞｼｯｸM-PRO"/>
      <family val="3"/>
      <charset val="128"/>
    </font>
    <font>
      <sz val="5"/>
      <name val="ＭＳ Ｐゴシック"/>
      <family val="3"/>
      <charset val="128"/>
    </font>
    <font>
      <sz val="10"/>
      <name val="HG丸ｺﾞｼｯｸM-PRO"/>
      <family val="3"/>
      <charset val="128"/>
    </font>
    <font>
      <b/>
      <sz val="9"/>
      <color theme="1"/>
      <name val="ＭＳ Ｐゴシック"/>
      <family val="3"/>
      <charset val="128"/>
    </font>
    <font>
      <b/>
      <sz val="8"/>
      <name val="ＭＳ Ｐゴシック"/>
      <family val="3"/>
      <charset val="128"/>
    </font>
    <font>
      <sz val="8"/>
      <color theme="1"/>
      <name val="ＭＳ Ｐゴシック"/>
      <family val="3"/>
      <charset val="128"/>
    </font>
    <font>
      <sz val="5.5"/>
      <name val="ＭＳ Ｐゴシック"/>
      <family val="3"/>
      <charset val="128"/>
    </font>
    <font>
      <b/>
      <sz val="6"/>
      <name val="ＭＳ Ｐゴシック"/>
      <family val="3"/>
      <charset val="128"/>
    </font>
    <font>
      <b/>
      <sz val="6"/>
      <color theme="1"/>
      <name val="ＭＳ Ｐゴシック"/>
      <family val="3"/>
      <charset val="128"/>
    </font>
    <font>
      <b/>
      <sz val="7"/>
      <name val="ＭＳ Ｐゴシック"/>
      <family val="3"/>
      <charset val="128"/>
    </font>
    <font>
      <sz val="9"/>
      <color theme="1"/>
      <name val="ＭＳ Ｐゴシック"/>
      <family val="3"/>
      <charset val="128"/>
    </font>
    <font>
      <sz val="7"/>
      <color theme="1"/>
      <name val="ＭＳ Ｐゴシック"/>
      <family val="3"/>
      <charset val="128"/>
    </font>
    <font>
      <sz val="11"/>
      <name val="ＭＳ Ｐゴシック"/>
      <family val="3"/>
      <charset val="128"/>
    </font>
    <font>
      <sz val="12"/>
      <color theme="1"/>
      <name val="ＭＳ Ｐゴシック"/>
      <family val="3"/>
      <charset val="128"/>
    </font>
    <font>
      <sz val="11"/>
      <color rgb="FFFF0000"/>
      <name val="ＭＳ Ｐゴシック"/>
      <family val="3"/>
      <charset val="128"/>
    </font>
    <font>
      <sz val="12"/>
      <color rgb="FFFF0000"/>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
      <sz val="9"/>
      <color rgb="FFFF0000"/>
      <name val="ＭＳ Ｐゴシック"/>
      <family val="3"/>
      <charset val="128"/>
    </font>
    <font>
      <b/>
      <sz val="12"/>
      <name val="ＭＳ Ｐゴシック"/>
      <family val="3"/>
      <charset val="128"/>
    </font>
    <font>
      <b/>
      <sz val="9"/>
      <name val="ＭＳ Ｐゴシック"/>
      <family val="3"/>
      <charset val="128"/>
    </font>
    <font>
      <b/>
      <sz val="12"/>
      <color theme="1"/>
      <name val="ＭＳ Ｐゴシック"/>
      <family val="3"/>
      <charset val="128"/>
    </font>
    <font>
      <sz val="11"/>
      <name val="游ゴシック"/>
      <family val="3"/>
      <charset val="128"/>
      <scheme val="minor"/>
    </font>
    <font>
      <sz val="20"/>
      <name val="ＭＳ Ｐゴシック"/>
      <family val="3"/>
      <charset val="128"/>
    </font>
    <font>
      <b/>
      <sz val="20"/>
      <name val="ＭＳ Ｐゴシック"/>
      <family val="3"/>
      <charset val="128"/>
    </font>
    <font>
      <sz val="20"/>
      <color rgb="FFFF0000"/>
      <name val="ＭＳ Ｐゴシック"/>
      <family val="3"/>
      <charset val="128"/>
    </font>
    <font>
      <b/>
      <sz val="20"/>
      <color rgb="FFFF0000"/>
      <name val="ＭＳ Ｐゴシック"/>
      <family val="3"/>
      <charset val="128"/>
    </font>
    <font>
      <b/>
      <sz val="12"/>
      <color rgb="FFFF0000"/>
      <name val="ＭＳ Ｐゴシック"/>
      <family val="3"/>
      <charset val="128"/>
    </font>
    <font>
      <sz val="18"/>
      <name val="ＭＳ Ｐゴシック"/>
      <family val="3"/>
      <charset val="128"/>
    </font>
    <font>
      <b/>
      <sz val="18"/>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0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bottom/>
      <diagonal/>
    </border>
    <border>
      <left style="thick">
        <color auto="1"/>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ck">
        <color auto="1"/>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hair">
        <color indexed="64"/>
      </left>
      <right style="hair">
        <color indexed="64"/>
      </right>
      <top/>
      <bottom style="hair">
        <color indexed="64"/>
      </bottom>
      <diagonal/>
    </border>
    <border>
      <left style="hair">
        <color indexed="64"/>
      </left>
      <right/>
      <top/>
      <bottom style="hair">
        <color auto="1"/>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hair">
        <color auto="1"/>
      </bottom>
      <diagonal/>
    </border>
    <border>
      <left style="hair">
        <color indexed="64"/>
      </left>
      <right style="hair">
        <color indexed="64"/>
      </right>
      <top/>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hair">
        <color indexed="64"/>
      </right>
      <top style="thin">
        <color indexed="64"/>
      </top>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style="hair">
        <color auto="1"/>
      </top>
      <bottom style="thin">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diagonal/>
    </border>
    <border>
      <left/>
      <right style="hair">
        <color auto="1"/>
      </right>
      <top/>
      <bottom style="thin">
        <color indexed="64"/>
      </bottom>
      <diagonal/>
    </border>
    <border>
      <left/>
      <right style="hair">
        <color indexed="64"/>
      </right>
      <top style="thin">
        <color indexed="64"/>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thin">
        <color indexed="64"/>
      </bottom>
      <diagonal/>
    </border>
    <border>
      <left style="thin">
        <color indexed="64"/>
      </left>
      <right style="hair">
        <color indexed="64"/>
      </right>
      <top style="hair">
        <color auto="1"/>
      </top>
      <bottom style="thin">
        <color indexed="64"/>
      </bottom>
      <diagonal/>
    </border>
    <border>
      <left style="hair">
        <color indexed="64"/>
      </left>
      <right/>
      <top style="thin">
        <color indexed="64"/>
      </top>
      <bottom style="hair">
        <color auto="1"/>
      </bottom>
      <diagonal/>
    </border>
    <border>
      <left style="hair">
        <color indexed="64"/>
      </left>
      <right/>
      <top style="hair">
        <color auto="1"/>
      </top>
      <bottom style="hair">
        <color auto="1"/>
      </bottom>
      <diagonal/>
    </border>
    <border>
      <left style="hair">
        <color indexed="64"/>
      </left>
      <right/>
      <top style="hair">
        <color auto="1"/>
      </top>
      <bottom style="thin">
        <color indexed="64"/>
      </bottom>
      <diagonal/>
    </border>
    <border>
      <left/>
      <right style="hair">
        <color indexed="64"/>
      </right>
      <top/>
      <bottom style="hair">
        <color indexed="64"/>
      </bottom>
      <diagonal/>
    </border>
    <border>
      <left style="hair">
        <color indexed="64"/>
      </left>
      <right/>
      <top style="hair">
        <color auto="1"/>
      </top>
      <bottom/>
      <diagonal/>
    </border>
    <border>
      <left/>
      <right style="hair">
        <color indexed="64"/>
      </right>
      <top style="hair">
        <color auto="1"/>
      </top>
      <bottom/>
      <diagonal/>
    </border>
    <border>
      <left style="hair">
        <color indexed="64"/>
      </left>
      <right/>
      <top style="thick">
        <color indexed="64"/>
      </top>
      <bottom/>
      <diagonal/>
    </border>
    <border>
      <left/>
      <right style="hair">
        <color indexed="64"/>
      </right>
      <top style="thick">
        <color indexed="64"/>
      </top>
      <bottom/>
      <diagonal/>
    </border>
    <border>
      <left style="thick">
        <color auto="1"/>
      </left>
      <right/>
      <top style="thin">
        <color indexed="64"/>
      </top>
      <bottom/>
      <diagonal/>
    </border>
    <border>
      <left style="thick">
        <color auto="1"/>
      </left>
      <right/>
      <top/>
      <bottom style="hair">
        <color auto="1"/>
      </bottom>
      <diagonal/>
    </border>
    <border>
      <left/>
      <right style="thick">
        <color indexed="64"/>
      </right>
      <top style="thin">
        <color indexed="64"/>
      </top>
      <bottom/>
      <diagonal/>
    </border>
    <border>
      <left/>
      <right style="thick">
        <color indexed="64"/>
      </right>
      <top/>
      <bottom style="hair">
        <color auto="1"/>
      </bottom>
      <diagonal/>
    </border>
    <border>
      <left style="hair">
        <color indexed="64"/>
      </left>
      <right style="thin">
        <color indexed="64"/>
      </right>
      <top style="thin">
        <color indexed="64"/>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indexed="64"/>
      </right>
      <top style="hair">
        <color auto="1"/>
      </top>
      <bottom style="thin">
        <color indexed="64"/>
      </bottom>
      <diagonal/>
    </border>
    <border>
      <left style="thin">
        <color indexed="64"/>
      </left>
      <right style="thick">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24" fillId="0" borderId="0"/>
    <xf numFmtId="0" fontId="5" fillId="0" borderId="0"/>
  </cellStyleXfs>
  <cellXfs count="795">
    <xf numFmtId="0" fontId="0" fillId="0" borderId="0" xfId="0">
      <alignment vertical="center"/>
    </xf>
    <xf numFmtId="0" fontId="6" fillId="0" borderId="0" xfId="2" applyFont="1" applyAlignment="1" applyProtection="1">
      <alignment vertical="center"/>
      <protection locked="0"/>
    </xf>
    <xf numFmtId="0" fontId="9" fillId="0" borderId="0" xfId="2" applyFont="1" applyAlignment="1" applyProtection="1">
      <alignment vertical="center"/>
      <protection locked="0"/>
    </xf>
    <xf numFmtId="0" fontId="10" fillId="0" borderId="0" xfId="2" applyFont="1" applyAlignment="1" applyProtection="1">
      <alignment vertical="center"/>
      <protection locked="0"/>
    </xf>
    <xf numFmtId="0" fontId="11" fillId="0" borderId="0" xfId="2" applyFont="1" applyAlignment="1" applyProtection="1">
      <alignment vertical="center" wrapText="1"/>
      <protection locked="0"/>
    </xf>
    <xf numFmtId="0" fontId="11" fillId="0" borderId="0" xfId="2" applyFont="1" applyAlignment="1" applyProtection="1">
      <alignment vertical="center" textRotation="255" wrapText="1"/>
      <protection locked="0"/>
    </xf>
    <xf numFmtId="0" fontId="10" fillId="0" borderId="0" xfId="2" applyFont="1" applyAlignment="1" applyProtection="1">
      <alignment vertical="center" wrapText="1"/>
      <protection locked="0"/>
    </xf>
    <xf numFmtId="0" fontId="10" fillId="0" borderId="2" xfId="2" applyFont="1" applyBorder="1" applyAlignment="1" applyProtection="1">
      <alignment vertical="center" wrapText="1"/>
      <protection locked="0"/>
    </xf>
    <xf numFmtId="0" fontId="10" fillId="0" borderId="3" xfId="2" applyFont="1" applyBorder="1" applyAlignment="1" applyProtection="1">
      <alignment vertical="center" wrapText="1"/>
      <protection locked="0"/>
    </xf>
    <xf numFmtId="0" fontId="3" fillId="0" borderId="8" xfId="2" applyFont="1" applyBorder="1" applyAlignment="1" applyProtection="1">
      <alignment vertical="center"/>
      <protection locked="0"/>
    </xf>
    <xf numFmtId="0" fontId="10" fillId="0" borderId="7" xfId="2" applyFont="1" applyBorder="1" applyAlignment="1" applyProtection="1">
      <alignment vertical="center"/>
      <protection locked="0"/>
    </xf>
    <xf numFmtId="0" fontId="11" fillId="0" borderId="1" xfId="2" applyFont="1" applyBorder="1" applyAlignment="1" applyProtection="1">
      <alignment horizontal="right" wrapText="1"/>
      <protection locked="0"/>
    </xf>
    <xf numFmtId="0" fontId="11" fillId="0" borderId="0" xfId="2" applyFont="1" applyAlignment="1" applyProtection="1">
      <alignment horizontal="right" wrapText="1"/>
      <protection locked="0"/>
    </xf>
    <xf numFmtId="0" fontId="11" fillId="0" borderId="0" xfId="2" applyFont="1" applyAlignment="1" applyProtection="1">
      <alignment horizontal="center"/>
      <protection locked="0"/>
    </xf>
    <xf numFmtId="0" fontId="3" fillId="0" borderId="7" xfId="2" applyFont="1" applyBorder="1" applyAlignment="1" applyProtection="1">
      <alignment vertical="center"/>
      <protection locked="0"/>
    </xf>
    <xf numFmtId="38" fontId="10" fillId="0" borderId="0" xfId="3" applyFont="1" applyBorder="1" applyAlignment="1" applyProtection="1">
      <alignment vertical="center"/>
      <protection locked="0"/>
    </xf>
    <xf numFmtId="0" fontId="11" fillId="0" borderId="0" xfId="2" applyFont="1" applyProtection="1">
      <protection locked="0"/>
    </xf>
    <xf numFmtId="38" fontId="10" fillId="0" borderId="0" xfId="3" applyFont="1" applyBorder="1" applyAlignment="1" applyProtection="1">
      <alignment horizontal="center" vertical="center"/>
      <protection locked="0"/>
    </xf>
    <xf numFmtId="0" fontId="3" fillId="0" borderId="0" xfId="2" applyFont="1" applyAlignment="1" applyProtection="1">
      <alignment vertical="center" shrinkToFit="1"/>
      <protection locked="0"/>
    </xf>
    <xf numFmtId="38" fontId="10" fillId="0" borderId="21" xfId="3" applyFont="1" applyBorder="1" applyAlignment="1" applyProtection="1">
      <alignment vertical="center"/>
      <protection locked="0"/>
    </xf>
    <xf numFmtId="0" fontId="21" fillId="0" borderId="0" xfId="2" applyFont="1" applyAlignment="1" applyProtection="1">
      <alignment vertical="center" textRotation="255"/>
      <protection locked="0"/>
    </xf>
    <xf numFmtId="0" fontId="3" fillId="2" borderId="7" xfId="2" applyFont="1" applyFill="1" applyBorder="1" applyAlignment="1" applyProtection="1">
      <alignment vertical="center" wrapText="1"/>
      <protection locked="0"/>
    </xf>
    <xf numFmtId="0" fontId="6" fillId="2" borderId="7" xfId="2" applyFont="1" applyFill="1" applyBorder="1" applyAlignment="1" applyProtection="1">
      <alignment vertical="center"/>
      <protection locked="0"/>
    </xf>
    <xf numFmtId="0" fontId="3" fillId="2" borderId="4" xfId="2" applyFont="1" applyFill="1" applyBorder="1" applyAlignment="1" applyProtection="1">
      <alignment vertical="center" wrapText="1"/>
      <protection locked="0"/>
    </xf>
    <xf numFmtId="0" fontId="6" fillId="2" borderId="4" xfId="2" applyFont="1" applyFill="1" applyBorder="1" applyAlignment="1" applyProtection="1">
      <alignment vertical="center"/>
      <protection locked="0"/>
    </xf>
    <xf numFmtId="0" fontId="6" fillId="0" borderId="4" xfId="2" applyFont="1" applyBorder="1" applyAlignment="1" applyProtection="1">
      <alignment vertical="center"/>
      <protection locked="0"/>
    </xf>
    <xf numFmtId="0" fontId="6" fillId="0" borderId="7" xfId="2" applyFont="1" applyBorder="1" applyAlignment="1" applyProtection="1">
      <alignment vertical="center"/>
      <protection locked="0"/>
    </xf>
    <xf numFmtId="0" fontId="13" fillId="0" borderId="4" xfId="2" applyFont="1" applyBorder="1" applyAlignment="1" applyProtection="1">
      <alignment vertical="center"/>
      <protection locked="0"/>
    </xf>
    <xf numFmtId="0" fontId="23" fillId="0" borderId="0" xfId="2" applyFont="1" applyAlignment="1" applyProtection="1">
      <alignment horizontal="right" vertical="center"/>
      <protection locked="0"/>
    </xf>
    <xf numFmtId="0" fontId="11" fillId="0" borderId="5" xfId="2" applyFont="1" applyBorder="1" applyAlignment="1" applyProtection="1">
      <alignment horizontal="right" wrapText="1"/>
      <protection locked="0"/>
    </xf>
    <xf numFmtId="0" fontId="17" fillId="0" borderId="0" xfId="2" applyFont="1" applyAlignment="1" applyProtection="1">
      <alignment vertical="center"/>
      <protection locked="0"/>
    </xf>
    <xf numFmtId="0" fontId="16" fillId="0" borderId="0" xfId="2" applyFont="1" applyAlignment="1" applyProtection="1">
      <alignment vertical="distributed" textRotation="255"/>
      <protection locked="0"/>
    </xf>
    <xf numFmtId="0" fontId="21" fillId="0" borderId="0" xfId="2" applyFont="1" applyAlignment="1" applyProtection="1">
      <alignment vertical="distributed" wrapText="1" shrinkToFit="1"/>
      <protection locked="0"/>
    </xf>
    <xf numFmtId="38" fontId="22" fillId="0" borderId="0" xfId="3" applyFont="1" applyBorder="1" applyAlignment="1" applyProtection="1">
      <alignment horizontal="center" vertical="center"/>
      <protection locked="0"/>
    </xf>
    <xf numFmtId="0" fontId="6" fillId="0" borderId="0" xfId="2" applyFont="1" applyProtection="1">
      <protection locked="0"/>
    </xf>
    <xf numFmtId="0" fontId="0" fillId="0" borderId="25" xfId="0" applyBorder="1">
      <alignment vertical="center"/>
    </xf>
    <xf numFmtId="0" fontId="0" fillId="0" borderId="26" xfId="0" applyBorder="1">
      <alignment vertical="center"/>
    </xf>
    <xf numFmtId="0" fontId="0" fillId="0" borderId="12" xfId="0" applyBorder="1">
      <alignment vertical="center"/>
    </xf>
    <xf numFmtId="0" fontId="0" fillId="0" borderId="13" xfId="0" applyBorder="1">
      <alignment vertical="center"/>
    </xf>
    <xf numFmtId="38" fontId="0" fillId="0" borderId="17" xfId="0" applyNumberFormat="1" applyBorder="1">
      <alignment vertical="center"/>
    </xf>
    <xf numFmtId="0" fontId="0" fillId="0" borderId="21" xfId="0" applyBorder="1">
      <alignment vertical="center"/>
    </xf>
    <xf numFmtId="38" fontId="0" fillId="0" borderId="24" xfId="0" applyNumberFormat="1" applyBorder="1">
      <alignment vertical="center"/>
    </xf>
    <xf numFmtId="38" fontId="0" fillId="0" borderId="0" xfId="0" applyNumberFormat="1">
      <alignment vertical="center"/>
    </xf>
    <xf numFmtId="0" fontId="0" fillId="0" borderId="14" xfId="0" applyBorder="1">
      <alignment vertical="center"/>
    </xf>
    <xf numFmtId="0" fontId="0" fillId="0" borderId="15" xfId="0" applyBorder="1">
      <alignment vertical="center"/>
    </xf>
    <xf numFmtId="38" fontId="0" fillId="0" borderId="18" xfId="0" applyNumberFormat="1" applyBorder="1">
      <alignment vertical="center"/>
    </xf>
    <xf numFmtId="0" fontId="0" fillId="0" borderId="17" xfId="0" applyBorder="1">
      <alignment vertical="center"/>
    </xf>
    <xf numFmtId="0" fontId="0" fillId="0" borderId="18" xfId="0" applyBorder="1">
      <alignment vertical="center"/>
    </xf>
    <xf numFmtId="0" fontId="0" fillId="0" borderId="0" xfId="0" applyAlignment="1">
      <alignment vertical="center" wrapText="1"/>
    </xf>
    <xf numFmtId="0" fontId="10" fillId="0" borderId="0" xfId="2" applyFont="1" applyAlignment="1" applyProtection="1">
      <alignment horizontal="center" vertical="center"/>
      <protection locked="0"/>
    </xf>
    <xf numFmtId="0" fontId="23" fillId="0" borderId="30" xfId="2" applyFont="1" applyBorder="1" applyAlignment="1" applyProtection="1">
      <alignment horizontal="right" vertical="center"/>
      <protection locked="0"/>
    </xf>
    <xf numFmtId="0" fontId="6" fillId="0" borderId="34" xfId="2" applyFont="1" applyBorder="1" applyAlignment="1" applyProtection="1">
      <alignment vertical="center"/>
      <protection locked="0"/>
    </xf>
    <xf numFmtId="0" fontId="6" fillId="0" borderId="30" xfId="2" applyFont="1" applyBorder="1" applyAlignment="1" applyProtection="1">
      <alignment vertical="center"/>
      <protection locked="0"/>
    </xf>
    <xf numFmtId="0" fontId="11" fillId="0" borderId="34" xfId="2" applyFont="1" applyBorder="1" applyAlignment="1" applyProtection="1">
      <alignment horizontal="right" vertical="center"/>
      <protection locked="0"/>
    </xf>
    <xf numFmtId="38" fontId="10" fillId="0" borderId="55" xfId="3" applyFont="1" applyBorder="1" applyAlignment="1" applyProtection="1">
      <alignment vertical="center"/>
      <protection locked="0"/>
    </xf>
    <xf numFmtId="0" fontId="6" fillId="0" borderId="64" xfId="2" applyFont="1" applyBorder="1" applyAlignment="1" applyProtection="1">
      <alignment vertical="center"/>
      <protection locked="0"/>
    </xf>
    <xf numFmtId="0" fontId="6" fillId="0" borderId="1" xfId="2" applyFont="1" applyBorder="1" applyAlignment="1" applyProtection="1">
      <alignment vertical="center"/>
      <protection locked="0"/>
    </xf>
    <xf numFmtId="0" fontId="23" fillId="0" borderId="5" xfId="2" applyFont="1" applyBorder="1" applyAlignment="1" applyProtection="1">
      <alignment horizontal="right" vertical="center"/>
      <protection locked="0"/>
    </xf>
    <xf numFmtId="0" fontId="11" fillId="0" borderId="1" xfId="2" applyFont="1" applyBorder="1" applyAlignment="1" applyProtection="1">
      <alignment horizontal="left"/>
      <protection locked="0"/>
    </xf>
    <xf numFmtId="0" fontId="21" fillId="0" borderId="2" xfId="2" applyFont="1" applyBorder="1" applyAlignment="1" applyProtection="1">
      <alignment vertical="center" textRotation="255"/>
      <protection locked="0"/>
    </xf>
    <xf numFmtId="0" fontId="22" fillId="0" borderId="0" xfId="2" applyFont="1" applyAlignment="1" applyProtection="1">
      <alignment vertical="center"/>
      <protection locked="0"/>
    </xf>
    <xf numFmtId="0" fontId="21" fillId="0" borderId="3" xfId="2" applyFont="1" applyBorder="1" applyAlignment="1" applyProtection="1">
      <alignment vertical="center" textRotation="255"/>
      <protection locked="0"/>
    </xf>
    <xf numFmtId="0" fontId="10" fillId="0" borderId="4" xfId="2" applyFont="1" applyBorder="1" applyAlignment="1" applyProtection="1">
      <alignment vertical="center" wrapText="1"/>
      <protection locked="0"/>
    </xf>
    <xf numFmtId="0" fontId="3" fillId="0" borderId="4" xfId="2" applyFont="1" applyBorder="1" applyAlignment="1" applyProtection="1">
      <alignment vertical="center" shrinkToFit="1"/>
      <protection locked="0"/>
    </xf>
    <xf numFmtId="0" fontId="11" fillId="0" borderId="4" xfId="2" applyFont="1" applyBorder="1" applyAlignment="1" applyProtection="1">
      <alignment vertical="center" wrapText="1"/>
      <protection locked="0"/>
    </xf>
    <xf numFmtId="0" fontId="9" fillId="0" borderId="19" xfId="2" applyFont="1" applyBorder="1" applyAlignment="1" applyProtection="1">
      <alignment vertical="center"/>
      <protection locked="0"/>
    </xf>
    <xf numFmtId="0" fontId="11" fillId="0" borderId="5" xfId="2" applyFont="1" applyBorder="1" applyAlignment="1" applyProtection="1">
      <alignment horizontal="center" vertical="center"/>
      <protection locked="0"/>
    </xf>
    <xf numFmtId="0" fontId="10" fillId="0" borderId="6" xfId="2" applyFont="1" applyBorder="1" applyAlignment="1" applyProtection="1">
      <alignment vertical="center" wrapText="1"/>
      <protection locked="0"/>
    </xf>
    <xf numFmtId="0" fontId="11" fillId="0" borderId="5" xfId="2" applyFont="1" applyBorder="1" applyAlignment="1" applyProtection="1">
      <alignment horizontal="right" vertical="center" wrapText="1"/>
      <protection locked="0"/>
    </xf>
    <xf numFmtId="0" fontId="13" fillId="0" borderId="63" xfId="2" applyFont="1" applyBorder="1" applyAlignment="1" applyProtection="1">
      <alignment vertical="center"/>
      <protection locked="0"/>
    </xf>
    <xf numFmtId="0" fontId="11" fillId="0" borderId="4" xfId="2" applyFont="1" applyBorder="1" applyAlignment="1" applyProtection="1">
      <alignment horizontal="right"/>
      <protection locked="0"/>
    </xf>
    <xf numFmtId="0" fontId="11" fillId="0" borderId="82" xfId="2" applyFont="1" applyBorder="1" applyAlignment="1" applyProtection="1">
      <alignment horizontal="right"/>
      <protection locked="0"/>
    </xf>
    <xf numFmtId="0" fontId="6" fillId="0" borderId="78" xfId="2" applyFont="1" applyBorder="1" applyAlignment="1" applyProtection="1">
      <alignment vertical="center"/>
      <protection locked="0"/>
    </xf>
    <xf numFmtId="0" fontId="10" fillId="0" borderId="79" xfId="2" applyFont="1" applyBorder="1" applyAlignment="1" applyProtection="1">
      <alignment vertical="center" shrinkToFit="1"/>
      <protection locked="0"/>
    </xf>
    <xf numFmtId="0" fontId="6" fillId="0" borderId="66" xfId="2" applyFont="1" applyBorder="1" applyAlignment="1" applyProtection="1">
      <alignment vertical="center"/>
      <protection locked="0"/>
    </xf>
    <xf numFmtId="0" fontId="10" fillId="0" borderId="90" xfId="2" applyFont="1" applyBorder="1" applyAlignment="1" applyProtection="1">
      <alignment vertical="center" shrinkToFit="1"/>
      <protection locked="0"/>
    </xf>
    <xf numFmtId="0" fontId="6" fillId="0" borderId="91" xfId="2" applyFont="1" applyBorder="1" applyAlignment="1" applyProtection="1">
      <alignment vertical="center"/>
      <protection locked="0"/>
    </xf>
    <xf numFmtId="0" fontId="10" fillId="0" borderId="92" xfId="2" applyFont="1" applyBorder="1" applyAlignment="1" applyProtection="1">
      <alignment vertical="center" shrinkToFit="1"/>
      <protection locked="0"/>
    </xf>
    <xf numFmtId="0" fontId="6" fillId="0" borderId="80" xfId="2" applyFont="1" applyBorder="1" applyAlignment="1" applyProtection="1">
      <alignment vertical="center"/>
      <protection locked="0"/>
    </xf>
    <xf numFmtId="0" fontId="10" fillId="0" borderId="82" xfId="2" applyFont="1" applyBorder="1" applyAlignment="1" applyProtection="1">
      <alignment vertical="center" shrinkToFit="1"/>
      <protection locked="0"/>
    </xf>
    <xf numFmtId="0" fontId="13" fillId="0" borderId="66" xfId="2" applyFont="1" applyBorder="1" applyAlignment="1" applyProtection="1">
      <alignment vertical="center"/>
      <protection locked="0"/>
    </xf>
    <xf numFmtId="0" fontId="13" fillId="0" borderId="80" xfId="2" applyFont="1" applyBorder="1" applyAlignment="1" applyProtection="1">
      <alignment vertical="center"/>
      <protection locked="0"/>
    </xf>
    <xf numFmtId="0" fontId="11" fillId="2" borderId="67" xfId="2" applyFont="1" applyFill="1" applyBorder="1" applyAlignment="1" applyProtection="1">
      <alignment vertical="center" wrapText="1"/>
      <protection locked="0"/>
    </xf>
    <xf numFmtId="0" fontId="11" fillId="2" borderId="81" xfId="2" applyFont="1" applyFill="1" applyBorder="1" applyAlignment="1" applyProtection="1">
      <alignment vertical="center" wrapText="1"/>
      <protection locked="0"/>
    </xf>
    <xf numFmtId="0" fontId="11" fillId="2" borderId="66" xfId="2" applyFont="1" applyFill="1" applyBorder="1" applyAlignment="1" applyProtection="1">
      <alignment vertical="center" wrapText="1"/>
      <protection locked="0"/>
    </xf>
    <xf numFmtId="0" fontId="11" fillId="2" borderId="90" xfId="2" applyFont="1" applyFill="1" applyBorder="1" applyAlignment="1" applyProtection="1">
      <alignment vertical="center" wrapText="1"/>
      <protection locked="0"/>
    </xf>
    <xf numFmtId="0" fontId="11" fillId="2" borderId="91" xfId="2" applyFont="1" applyFill="1" applyBorder="1" applyAlignment="1" applyProtection="1">
      <alignment vertical="center" wrapText="1"/>
      <protection locked="0"/>
    </xf>
    <xf numFmtId="0" fontId="11" fillId="2" borderId="92" xfId="2" applyFont="1" applyFill="1" applyBorder="1" applyAlignment="1" applyProtection="1">
      <alignment vertical="center" wrapText="1"/>
      <protection locked="0"/>
    </xf>
    <xf numFmtId="0" fontId="18" fillId="0" borderId="91" xfId="2" applyFont="1" applyBorder="1" applyAlignment="1" applyProtection="1">
      <alignment vertical="center" wrapText="1"/>
      <protection locked="0"/>
    </xf>
    <xf numFmtId="0" fontId="18" fillId="0" borderId="54" xfId="2" applyFont="1" applyBorder="1" applyAlignment="1" applyProtection="1">
      <alignment vertical="center" wrapText="1"/>
      <protection locked="0"/>
    </xf>
    <xf numFmtId="0" fontId="11" fillId="0" borderId="92" xfId="2" applyFont="1" applyBorder="1" applyAlignment="1" applyProtection="1">
      <alignment horizontal="right" vertical="top"/>
      <protection locked="0"/>
    </xf>
    <xf numFmtId="0" fontId="10" fillId="0" borderId="7" xfId="2" applyFont="1" applyBorder="1" applyAlignment="1" applyProtection="1">
      <alignment vertical="center" wrapText="1"/>
      <protection locked="0"/>
    </xf>
    <xf numFmtId="0" fontId="10" fillId="0" borderId="3" xfId="2" applyFont="1" applyBorder="1" applyProtection="1">
      <protection locked="0"/>
    </xf>
    <xf numFmtId="0" fontId="10" fillId="0" borderId="4" xfId="2" applyFont="1" applyBorder="1" applyProtection="1">
      <protection locked="0"/>
    </xf>
    <xf numFmtId="0" fontId="11" fillId="0" borderId="0" xfId="2" applyFont="1" applyAlignment="1" applyProtection="1">
      <alignment horizontal="right"/>
      <protection locked="0"/>
    </xf>
    <xf numFmtId="0" fontId="10" fillId="0" borderId="67"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23" fillId="0" borderId="81" xfId="2" applyFont="1" applyBorder="1" applyAlignment="1" applyProtection="1">
      <alignment horizontal="right" vertical="top"/>
      <protection locked="0"/>
    </xf>
    <xf numFmtId="0" fontId="11" fillId="0" borderId="82" xfId="2" applyFont="1" applyBorder="1" applyAlignment="1" applyProtection="1">
      <alignment horizontal="right" wrapText="1"/>
      <protection locked="0"/>
    </xf>
    <xf numFmtId="0" fontId="11" fillId="0" borderId="4" xfId="2" applyFont="1" applyBorder="1" applyAlignment="1" applyProtection="1">
      <alignment horizontal="right" wrapText="1"/>
      <protection locked="0"/>
    </xf>
    <xf numFmtId="0" fontId="6" fillId="0" borderId="20" xfId="5" applyFont="1" applyBorder="1" applyAlignment="1">
      <alignment horizontal="center" vertical="center"/>
    </xf>
    <xf numFmtId="0" fontId="6" fillId="0" borderId="0" xfId="5" applyFont="1" applyAlignment="1">
      <alignment horizontal="center"/>
    </xf>
    <xf numFmtId="0" fontId="6" fillId="0" borderId="0" xfId="5" applyFont="1"/>
    <xf numFmtId="0" fontId="6" fillId="0" borderId="0" xfId="5" applyFont="1" applyAlignment="1">
      <alignment horizontal="center" vertical="center"/>
    </xf>
    <xf numFmtId="0" fontId="23" fillId="0" borderId="37" xfId="2" applyFont="1" applyBorder="1" applyAlignment="1" applyProtection="1">
      <alignment horizontal="right" vertical="center"/>
      <protection locked="0"/>
    </xf>
    <xf numFmtId="0" fontId="23" fillId="0" borderId="34" xfId="2" applyFont="1" applyBorder="1" applyAlignment="1" applyProtection="1">
      <alignment horizontal="right" vertical="center"/>
      <protection locked="0"/>
    </xf>
    <xf numFmtId="0" fontId="9" fillId="0" borderId="71" xfId="2" applyFont="1" applyBorder="1" applyAlignment="1" applyProtection="1">
      <alignment horizontal="center" vertical="center" wrapText="1"/>
      <protection locked="0"/>
    </xf>
    <xf numFmtId="0" fontId="9" fillId="0" borderId="72" xfId="2" applyFont="1" applyBorder="1" applyAlignment="1" applyProtection="1">
      <alignment horizontal="center" vertical="center" wrapText="1"/>
      <protection locked="0"/>
    </xf>
    <xf numFmtId="0" fontId="9" fillId="0" borderId="99" xfId="2" applyFont="1" applyBorder="1" applyAlignment="1" applyProtection="1">
      <alignment horizontal="center" vertical="center" wrapText="1"/>
      <protection locked="0"/>
    </xf>
    <xf numFmtId="0" fontId="41" fillId="3" borderId="74" xfId="2" applyFont="1" applyFill="1" applyBorder="1" applyAlignment="1" applyProtection="1">
      <alignment horizontal="center" vertical="center" shrinkToFit="1"/>
      <protection locked="0"/>
    </xf>
    <xf numFmtId="0" fontId="41" fillId="3" borderId="75" xfId="2" applyFont="1" applyFill="1" applyBorder="1" applyAlignment="1" applyProtection="1">
      <alignment horizontal="center" vertical="center" shrinkToFit="1"/>
      <protection locked="0"/>
    </xf>
    <xf numFmtId="0" fontId="41" fillId="3" borderId="100" xfId="2" applyFont="1" applyFill="1" applyBorder="1" applyAlignment="1" applyProtection="1">
      <alignment horizontal="center" vertical="center" shrinkToFit="1"/>
      <protection locked="0"/>
    </xf>
    <xf numFmtId="0" fontId="41" fillId="3" borderId="86" xfId="2" applyFont="1" applyFill="1" applyBorder="1" applyAlignment="1" applyProtection="1">
      <alignment horizontal="center" vertical="center" shrinkToFit="1"/>
      <protection locked="0"/>
    </xf>
    <xf numFmtId="0" fontId="41" fillId="3" borderId="77" xfId="2" applyFont="1" applyFill="1" applyBorder="1" applyAlignment="1" applyProtection="1">
      <alignment horizontal="center" vertical="center" shrinkToFit="1"/>
      <protection locked="0"/>
    </xf>
    <xf numFmtId="0" fontId="41" fillId="3" borderId="101" xfId="2" applyFont="1" applyFill="1" applyBorder="1" applyAlignment="1" applyProtection="1">
      <alignment horizontal="center" vertical="center" shrinkToFit="1"/>
      <protection locked="0"/>
    </xf>
    <xf numFmtId="0" fontId="7" fillId="0" borderId="0" xfId="2" applyFont="1" applyAlignment="1" applyProtection="1">
      <alignment horizontal="center"/>
      <protection locked="0"/>
    </xf>
    <xf numFmtId="0" fontId="10" fillId="0" borderId="47" xfId="2" applyFont="1" applyBorder="1" applyAlignment="1" applyProtection="1">
      <alignment horizontal="center" vertical="center"/>
      <protection locked="0"/>
    </xf>
    <xf numFmtId="0" fontId="10" fillId="0" borderId="48" xfId="2" applyFont="1" applyBorder="1" applyAlignment="1" applyProtection="1">
      <alignment horizontal="center" vertical="center"/>
      <protection locked="0"/>
    </xf>
    <xf numFmtId="0" fontId="10" fillId="0" borderId="6" xfId="2" applyFont="1" applyBorder="1" applyAlignment="1" applyProtection="1">
      <alignment horizontal="distributed" vertical="center" wrapText="1"/>
      <protection locked="0"/>
    </xf>
    <xf numFmtId="0" fontId="10" fillId="0" borderId="7" xfId="2" applyFont="1" applyBorder="1" applyAlignment="1" applyProtection="1">
      <alignment horizontal="distributed" vertical="center" wrapText="1"/>
      <protection locked="0"/>
    </xf>
    <xf numFmtId="0" fontId="10" fillId="0" borderId="79" xfId="2" applyFont="1" applyBorder="1" applyAlignment="1" applyProtection="1">
      <alignment horizontal="distributed" vertical="center" wrapText="1"/>
      <protection locked="0"/>
    </xf>
    <xf numFmtId="0" fontId="10" fillId="0" borderId="62" xfId="2" applyFont="1" applyBorder="1" applyAlignment="1" applyProtection="1">
      <alignment horizontal="distributed" vertical="center" wrapText="1"/>
      <protection locked="0"/>
    </xf>
    <xf numFmtId="0" fontId="10" fillId="0" borderId="63" xfId="2" applyFont="1" applyBorder="1" applyAlignment="1" applyProtection="1">
      <alignment horizontal="distributed" vertical="center" wrapText="1"/>
      <protection locked="0"/>
    </xf>
    <xf numFmtId="0" fontId="10" fillId="0" borderId="90" xfId="2" applyFont="1" applyBorder="1" applyAlignment="1" applyProtection="1">
      <alignment horizontal="distributed" vertical="center" wrapText="1"/>
      <protection locked="0"/>
    </xf>
    <xf numFmtId="0" fontId="4" fillId="0" borderId="78"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8" xfId="2" applyFont="1" applyBorder="1" applyAlignment="1" applyProtection="1">
      <alignment horizontal="center" vertical="center" wrapText="1"/>
      <protection locked="0"/>
    </xf>
    <xf numFmtId="0" fontId="4" fillId="0" borderId="66" xfId="2" applyFont="1" applyBorder="1" applyAlignment="1" applyProtection="1">
      <alignment horizontal="center" vertical="center" wrapText="1"/>
      <protection locked="0"/>
    </xf>
    <xf numFmtId="0" fontId="4" fillId="0" borderId="63" xfId="2" applyFont="1" applyBorder="1" applyAlignment="1" applyProtection="1">
      <alignment horizontal="center" vertical="center" wrapText="1"/>
      <protection locked="0"/>
    </xf>
    <xf numFmtId="0" fontId="4" fillId="0" borderId="64"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2"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62" xfId="2" applyFont="1" applyBorder="1" applyAlignment="1" applyProtection="1">
      <alignment horizontal="center" vertical="center" wrapText="1"/>
      <protection locked="0"/>
    </xf>
    <xf numFmtId="0" fontId="10" fillId="0" borderId="63" xfId="2" applyFont="1" applyBorder="1" applyAlignment="1" applyProtection="1">
      <alignment horizontal="center" vertical="center" wrapText="1"/>
      <protection locked="0"/>
    </xf>
    <xf numFmtId="0" fontId="10" fillId="0" borderId="64" xfId="2" applyFont="1" applyBorder="1" applyAlignment="1" applyProtection="1">
      <alignment horizontal="center" vertical="center" wrapText="1"/>
      <protection locked="0"/>
    </xf>
    <xf numFmtId="0" fontId="12" fillId="0" borderId="2"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0" fillId="0" borderId="2" xfId="2" applyFont="1" applyBorder="1" applyAlignment="1" applyProtection="1">
      <alignment horizontal="distributed" vertical="center" wrapText="1"/>
      <protection locked="0"/>
    </xf>
    <xf numFmtId="0" fontId="10" fillId="0" borderId="0" xfId="2" applyFont="1" applyAlignment="1" applyProtection="1">
      <alignment horizontal="distributed" vertical="center" wrapText="1"/>
      <protection locked="0"/>
    </xf>
    <xf numFmtId="0" fontId="10" fillId="0" borderId="81" xfId="2" applyFont="1" applyBorder="1" applyAlignment="1" applyProtection="1">
      <alignment horizontal="distributed" vertical="center" wrapText="1"/>
      <protection locked="0"/>
    </xf>
    <xf numFmtId="0" fontId="14" fillId="0" borderId="0" xfId="2" applyFont="1" applyAlignment="1" applyProtection="1">
      <alignment horizontal="center" vertical="center" wrapText="1"/>
      <protection locked="0"/>
    </xf>
    <xf numFmtId="0" fontId="14" fillId="0" borderId="63" xfId="2" applyFont="1" applyBorder="1" applyAlignment="1" applyProtection="1">
      <alignment horizontal="center" vertical="center" wrapText="1"/>
      <protection locked="0"/>
    </xf>
    <xf numFmtId="0" fontId="14" fillId="0" borderId="65"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64" xfId="2" applyFont="1" applyBorder="1" applyAlignment="1" applyProtection="1">
      <alignment horizontal="center" vertical="center" wrapText="1"/>
      <protection locked="0"/>
    </xf>
    <xf numFmtId="0" fontId="10" fillId="0" borderId="3" xfId="2" applyFont="1" applyBorder="1" applyAlignment="1" applyProtection="1">
      <alignment horizontal="center" vertical="center" wrapText="1"/>
      <protection locked="0"/>
    </xf>
    <xf numFmtId="0" fontId="10" fillId="0" borderId="4"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28" fillId="3" borderId="2" xfId="2" applyFont="1" applyFill="1" applyBorder="1" applyAlignment="1" applyProtection="1">
      <alignment horizontal="left" vertical="center" wrapText="1"/>
      <protection locked="0"/>
    </xf>
    <xf numFmtId="0" fontId="28" fillId="3" borderId="0" xfId="2" applyFont="1" applyFill="1" applyAlignment="1" applyProtection="1">
      <alignment horizontal="left" vertical="center" wrapText="1"/>
      <protection locked="0"/>
    </xf>
    <xf numFmtId="0" fontId="28" fillId="3" borderId="1" xfId="2" applyFont="1" applyFill="1" applyBorder="1" applyAlignment="1" applyProtection="1">
      <alignment horizontal="left" vertical="center" wrapText="1"/>
      <protection locked="0"/>
    </xf>
    <xf numFmtId="0" fontId="28" fillId="3" borderId="3" xfId="2" applyFont="1" applyFill="1" applyBorder="1" applyAlignment="1" applyProtection="1">
      <alignment horizontal="left" vertical="center" wrapText="1"/>
      <protection locked="0"/>
    </xf>
    <xf numFmtId="0" fontId="28" fillId="3" borderId="4" xfId="2" applyFont="1" applyFill="1" applyBorder="1" applyAlignment="1" applyProtection="1">
      <alignment horizontal="left" vertical="center" wrapText="1"/>
      <protection locked="0"/>
    </xf>
    <xf numFmtId="0" fontId="28" fillId="3" borderId="5" xfId="2" applyFont="1" applyFill="1" applyBorder="1" applyAlignment="1" applyProtection="1">
      <alignment horizontal="left" vertical="center" wrapText="1"/>
      <protection locked="0"/>
    </xf>
    <xf numFmtId="0" fontId="13" fillId="0" borderId="67" xfId="2" applyFont="1" applyBorder="1" applyAlignment="1" applyProtection="1">
      <alignment horizontal="left" vertical="center" shrinkToFit="1"/>
      <protection locked="0"/>
    </xf>
    <xf numFmtId="0" fontId="13" fillId="0" borderId="0" xfId="2" applyFont="1" applyAlignment="1" applyProtection="1">
      <alignment horizontal="left" vertical="center" shrinkToFit="1"/>
      <protection locked="0"/>
    </xf>
    <xf numFmtId="0" fontId="13" fillId="0" borderId="1"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wrapText="1"/>
      <protection locked="0"/>
    </xf>
    <xf numFmtId="0" fontId="14" fillId="0" borderId="69" xfId="2" applyFont="1" applyBorder="1" applyAlignment="1" applyProtection="1">
      <alignment horizontal="center" vertical="center" wrapText="1"/>
      <protection locked="0"/>
    </xf>
    <xf numFmtId="0" fontId="14" fillId="0" borderId="2" xfId="2" applyFont="1" applyBorder="1" applyAlignment="1" applyProtection="1">
      <alignment horizontal="center" vertical="center" wrapText="1"/>
      <protection locked="0"/>
    </xf>
    <xf numFmtId="0" fontId="14" fillId="0" borderId="62" xfId="2" applyFont="1" applyBorder="1" applyAlignment="1" applyProtection="1">
      <alignment horizontal="center" vertical="center" wrapText="1"/>
      <protection locked="0"/>
    </xf>
    <xf numFmtId="0" fontId="10" fillId="0" borderId="4" xfId="2" applyFont="1" applyBorder="1" applyAlignment="1" applyProtection="1">
      <alignment horizontal="right"/>
      <protection locked="0"/>
    </xf>
    <xf numFmtId="0" fontId="10" fillId="0" borderId="3" xfId="2" applyFont="1" applyBorder="1" applyAlignment="1" applyProtection="1">
      <alignment horizontal="distributed" vertical="center" wrapText="1"/>
      <protection locked="0"/>
    </xf>
    <xf numFmtId="0" fontId="10" fillId="0" borderId="4" xfId="2" applyFont="1" applyBorder="1" applyAlignment="1" applyProtection="1">
      <alignment horizontal="distributed" vertical="center" wrapText="1"/>
      <protection locked="0"/>
    </xf>
    <xf numFmtId="0" fontId="10" fillId="0" borderId="82" xfId="2" applyFont="1" applyBorder="1" applyAlignment="1" applyProtection="1">
      <alignment horizontal="distributed" vertical="center" wrapText="1"/>
      <protection locked="0"/>
    </xf>
    <xf numFmtId="0" fontId="12" fillId="0" borderId="80" xfId="2" applyFont="1" applyBorder="1" applyAlignment="1" applyProtection="1">
      <alignment horizontal="center" vertical="center" wrapText="1"/>
      <protection locked="0"/>
    </xf>
    <xf numFmtId="0" fontId="12" fillId="0" borderId="4" xfId="2" applyFont="1" applyBorder="1" applyAlignment="1" applyProtection="1">
      <alignment horizontal="center" vertical="center" wrapText="1"/>
      <protection locked="0"/>
    </xf>
    <xf numFmtId="0" fontId="12" fillId="0" borderId="5" xfId="2" applyFont="1" applyBorder="1" applyAlignment="1" applyProtection="1">
      <alignment horizontal="center" vertical="center" wrapText="1"/>
      <protection locked="0"/>
    </xf>
    <xf numFmtId="0" fontId="15" fillId="0" borderId="6" xfId="2" applyFont="1" applyBorder="1" applyAlignment="1" applyProtection="1">
      <alignment horizontal="center" vertical="center" textRotation="255"/>
      <protection locked="0"/>
    </xf>
    <xf numFmtId="0" fontId="15" fillId="0" borderId="2" xfId="2" applyFont="1" applyBorder="1" applyAlignment="1" applyProtection="1">
      <alignment horizontal="center" vertical="center" textRotation="255"/>
      <protection locked="0"/>
    </xf>
    <xf numFmtId="0" fontId="15" fillId="0" borderId="3" xfId="2" applyFont="1" applyBorder="1" applyAlignment="1" applyProtection="1">
      <alignment horizontal="center" vertical="center" textRotation="255"/>
      <protection locked="0"/>
    </xf>
    <xf numFmtId="0" fontId="10" fillId="0" borderId="73" xfId="2" applyFont="1" applyBorder="1" applyAlignment="1" applyProtection="1">
      <alignment horizontal="distributed" vertical="center" wrapText="1"/>
      <protection locked="0"/>
    </xf>
    <xf numFmtId="0" fontId="10" fillId="0" borderId="70" xfId="2" applyFont="1" applyBorder="1" applyAlignment="1" applyProtection="1">
      <alignment horizontal="distributed" vertical="center" wrapText="1"/>
      <protection locked="0"/>
    </xf>
    <xf numFmtId="0" fontId="3" fillId="0" borderId="79" xfId="2" applyFont="1" applyBorder="1" applyAlignment="1" applyProtection="1">
      <alignment horizontal="distributed" vertical="center" wrapText="1"/>
      <protection locked="0"/>
    </xf>
    <xf numFmtId="0" fontId="3" fillId="0" borderId="73" xfId="2" applyFont="1" applyBorder="1" applyAlignment="1" applyProtection="1">
      <alignment horizontal="distributed" vertical="center" wrapText="1"/>
      <protection locked="0"/>
    </xf>
    <xf numFmtId="0" fontId="3" fillId="0" borderId="81" xfId="2" applyFont="1" applyBorder="1" applyAlignment="1" applyProtection="1">
      <alignment horizontal="distributed" vertical="center" wrapText="1"/>
      <protection locked="0"/>
    </xf>
    <xf numFmtId="0" fontId="3" fillId="0" borderId="70" xfId="2" applyFont="1" applyBorder="1" applyAlignment="1" applyProtection="1">
      <alignment horizontal="distributed" vertical="center" wrapText="1"/>
      <protection locked="0"/>
    </xf>
    <xf numFmtId="0" fontId="10" fillId="0" borderId="11" xfId="2" applyFont="1" applyBorder="1" applyAlignment="1" applyProtection="1">
      <alignment horizontal="distributed" vertical="center" wrapText="1"/>
      <protection locked="0"/>
    </xf>
    <xf numFmtId="0" fontId="10" fillId="0" borderId="73" xfId="2" applyFont="1" applyBorder="1" applyAlignment="1" applyProtection="1">
      <alignment horizontal="distributed" vertical="center"/>
      <protection locked="0"/>
    </xf>
    <xf numFmtId="0" fontId="10" fillId="0" borderId="65" xfId="2" applyFont="1" applyBorder="1" applyAlignment="1" applyProtection="1">
      <alignment horizontal="distributed" vertical="center"/>
      <protection locked="0"/>
    </xf>
    <xf numFmtId="0" fontId="9" fillId="0" borderId="6" xfId="2" applyFont="1" applyBorder="1" applyAlignment="1" applyProtection="1">
      <alignment horizontal="center" vertical="center" textRotation="255" shrinkToFit="1"/>
      <protection locked="0"/>
    </xf>
    <xf numFmtId="0" fontId="9" fillId="0" borderId="2" xfId="2" applyFont="1" applyBorder="1" applyAlignment="1" applyProtection="1">
      <alignment horizontal="center" vertical="center" textRotation="255" shrinkToFit="1"/>
      <protection locked="0"/>
    </xf>
    <xf numFmtId="0" fontId="9" fillId="0" borderId="3" xfId="2" applyFont="1" applyBorder="1" applyAlignment="1" applyProtection="1">
      <alignment horizontal="center" vertical="center" textRotation="255" shrinkToFit="1"/>
      <protection locked="0"/>
    </xf>
    <xf numFmtId="0" fontId="29" fillId="3" borderId="47" xfId="2" applyFont="1" applyFill="1" applyBorder="1" applyAlignment="1" applyProtection="1">
      <alignment horizontal="center" vertical="center" wrapText="1" shrinkToFit="1"/>
      <protection locked="0"/>
    </xf>
    <xf numFmtId="0" fontId="29" fillId="3" borderId="48" xfId="2" applyFont="1" applyFill="1" applyBorder="1" applyAlignment="1" applyProtection="1">
      <alignment horizontal="center" vertical="center" wrapText="1" shrinkToFit="1"/>
      <protection locked="0"/>
    </xf>
    <xf numFmtId="0" fontId="29" fillId="3" borderId="50" xfId="2" applyFont="1" applyFill="1" applyBorder="1" applyAlignment="1" applyProtection="1">
      <alignment horizontal="center" vertical="center" wrapText="1" shrinkToFit="1"/>
      <protection locked="0"/>
    </xf>
    <xf numFmtId="0" fontId="29" fillId="3" borderId="51" xfId="2" applyFont="1" applyFill="1" applyBorder="1" applyAlignment="1" applyProtection="1">
      <alignment horizontal="center" vertical="center" wrapText="1" shrinkToFit="1"/>
      <protection locked="0"/>
    </xf>
    <xf numFmtId="0" fontId="29" fillId="3" borderId="72" xfId="2" applyFont="1" applyFill="1" applyBorder="1" applyAlignment="1" applyProtection="1">
      <alignment horizontal="center" vertical="center" shrinkToFit="1"/>
      <protection locked="0"/>
    </xf>
    <xf numFmtId="0" fontId="29" fillId="3" borderId="75" xfId="2" applyFont="1" applyFill="1" applyBorder="1" applyAlignment="1" applyProtection="1">
      <alignment horizontal="center" vertical="center" shrinkToFit="1"/>
      <protection locked="0"/>
    </xf>
    <xf numFmtId="0" fontId="29" fillId="3" borderId="83" xfId="2" applyFont="1" applyFill="1" applyBorder="1" applyAlignment="1" applyProtection="1">
      <alignment horizontal="center" vertical="center" shrinkToFit="1"/>
      <protection locked="0"/>
    </xf>
    <xf numFmtId="0" fontId="29" fillId="3" borderId="84" xfId="2" applyFont="1" applyFill="1" applyBorder="1" applyAlignment="1" applyProtection="1">
      <alignment horizontal="center" vertical="center" shrinkToFit="1"/>
      <protection locked="0"/>
    </xf>
    <xf numFmtId="0" fontId="29" fillId="3" borderId="75" xfId="2" applyFont="1" applyFill="1" applyBorder="1" applyAlignment="1" applyProtection="1">
      <alignment horizontal="center" vertical="center"/>
      <protection locked="0"/>
    </xf>
    <xf numFmtId="0" fontId="29" fillId="3" borderId="76" xfId="2" applyFont="1" applyFill="1" applyBorder="1" applyAlignment="1" applyProtection="1">
      <alignment horizontal="center" vertical="center"/>
      <protection locked="0"/>
    </xf>
    <xf numFmtId="0" fontId="29" fillId="3" borderId="53" xfId="2" applyFont="1" applyFill="1" applyBorder="1" applyAlignment="1" applyProtection="1">
      <alignment horizontal="center" vertical="center" wrapText="1" shrinkToFit="1"/>
      <protection locked="0"/>
    </xf>
    <xf numFmtId="0" fontId="29" fillId="3" borderId="54" xfId="2" applyFont="1" applyFill="1" applyBorder="1" applyAlignment="1" applyProtection="1">
      <alignment horizontal="center" vertical="center" wrapText="1" shrinkToFit="1"/>
      <protection locked="0"/>
    </xf>
    <xf numFmtId="0" fontId="29" fillId="3" borderId="76" xfId="2" applyFont="1" applyFill="1" applyBorder="1" applyAlignment="1" applyProtection="1">
      <alignment horizontal="center" vertical="center" shrinkToFit="1"/>
      <protection locked="0"/>
    </xf>
    <xf numFmtId="38" fontId="11" fillId="0" borderId="78" xfId="3" applyFont="1" applyBorder="1" applyAlignment="1" applyProtection="1">
      <alignment horizontal="right" vertical="top" wrapText="1"/>
      <protection locked="0"/>
    </xf>
    <xf numFmtId="38" fontId="11" fillId="0" borderId="7" xfId="3" applyFont="1" applyBorder="1" applyAlignment="1" applyProtection="1">
      <alignment horizontal="right" vertical="top" wrapText="1"/>
      <protection locked="0"/>
    </xf>
    <xf numFmtId="0" fontId="11" fillId="0" borderId="78" xfId="2" applyFont="1" applyBorder="1" applyAlignment="1" applyProtection="1">
      <alignment horizontal="right" vertical="top"/>
      <protection locked="0"/>
    </xf>
    <xf numFmtId="0" fontId="11" fillId="0" borderId="7" xfId="2" applyFont="1" applyBorder="1" applyAlignment="1" applyProtection="1">
      <alignment horizontal="right" vertical="top"/>
      <protection locked="0"/>
    </xf>
    <xf numFmtId="0" fontId="11" fillId="0" borderId="79" xfId="2" applyFont="1" applyBorder="1" applyAlignment="1" applyProtection="1">
      <alignment horizontal="right" vertical="top"/>
      <protection locked="0"/>
    </xf>
    <xf numFmtId="0" fontId="13" fillId="0" borderId="73" xfId="2" applyFont="1" applyBorder="1" applyAlignment="1" applyProtection="1">
      <alignment horizontal="distributed" vertical="center" wrapText="1"/>
      <protection locked="0"/>
    </xf>
    <xf numFmtId="0" fontId="13" fillId="0" borderId="78" xfId="2" applyFont="1" applyBorder="1" applyAlignment="1" applyProtection="1">
      <alignment horizontal="distributed" vertical="center" wrapText="1"/>
      <protection locked="0"/>
    </xf>
    <xf numFmtId="0" fontId="13" fillId="0" borderId="70" xfId="2" applyFont="1" applyBorder="1" applyAlignment="1" applyProtection="1">
      <alignment horizontal="distributed" vertical="center" wrapText="1"/>
      <protection locked="0"/>
    </xf>
    <xf numFmtId="0" fontId="13" fillId="0" borderId="67" xfId="2" applyFont="1" applyBorder="1" applyAlignment="1" applyProtection="1">
      <alignment horizontal="distributed" vertical="center" wrapText="1"/>
      <protection locked="0"/>
    </xf>
    <xf numFmtId="0" fontId="13" fillId="0" borderId="11" xfId="2" applyFont="1" applyBorder="1" applyAlignment="1" applyProtection="1">
      <alignment horizontal="distributed" vertical="center" wrapText="1"/>
      <protection locked="0"/>
    </xf>
    <xf numFmtId="0" fontId="13" fillId="0" borderId="80" xfId="2" applyFont="1" applyBorder="1" applyAlignment="1" applyProtection="1">
      <alignment horizontal="distributed" vertical="center" wrapText="1"/>
      <protection locked="0"/>
    </xf>
    <xf numFmtId="0" fontId="11" fillId="0" borderId="78" xfId="2" applyFont="1" applyBorder="1" applyAlignment="1" applyProtection="1">
      <alignment horizontal="distributed" vertical="center" wrapText="1"/>
      <protection locked="0"/>
    </xf>
    <xf numFmtId="0" fontId="11" fillId="0" borderId="8" xfId="2" applyFont="1" applyBorder="1" applyAlignment="1" applyProtection="1">
      <alignment horizontal="distributed" vertical="center" wrapText="1"/>
      <protection locked="0"/>
    </xf>
    <xf numFmtId="0" fontId="11" fillId="0" borderId="67" xfId="2" applyFont="1" applyBorder="1" applyAlignment="1" applyProtection="1">
      <alignment horizontal="distributed" vertical="center" wrapText="1"/>
      <protection locked="0"/>
    </xf>
    <xf numFmtId="0" fontId="11" fillId="0" borderId="1" xfId="2" applyFont="1" applyBorder="1" applyAlignment="1" applyProtection="1">
      <alignment horizontal="distributed" vertical="center" wrapText="1"/>
      <protection locked="0"/>
    </xf>
    <xf numFmtId="0" fontId="11" fillId="0" borderId="80" xfId="2" applyFont="1" applyBorder="1" applyAlignment="1" applyProtection="1">
      <alignment horizontal="distributed" vertical="center" wrapText="1"/>
      <protection locked="0"/>
    </xf>
    <xf numFmtId="0" fontId="11" fillId="0" borderId="5" xfId="2" applyFont="1" applyBorder="1" applyAlignment="1" applyProtection="1">
      <alignment horizontal="distributed" vertical="center" wrapText="1"/>
      <protection locked="0"/>
    </xf>
    <xf numFmtId="38" fontId="28" fillId="3" borderId="70" xfId="3" applyFont="1" applyFill="1" applyBorder="1" applyAlignment="1" applyProtection="1">
      <alignment horizontal="right" shrinkToFit="1"/>
      <protection locked="0"/>
    </xf>
    <xf numFmtId="38" fontId="28" fillId="3" borderId="67" xfId="3" applyFont="1" applyFill="1" applyBorder="1" applyAlignment="1" applyProtection="1">
      <alignment horizontal="right" shrinkToFit="1"/>
      <protection locked="0"/>
    </xf>
    <xf numFmtId="38" fontId="28" fillId="3" borderId="65" xfId="3" applyFont="1" applyFill="1" applyBorder="1" applyAlignment="1" applyProtection="1">
      <alignment horizontal="right" shrinkToFit="1"/>
      <protection locked="0"/>
    </xf>
    <xf numFmtId="38" fontId="28" fillId="3" borderId="66" xfId="3" applyFont="1" applyFill="1" applyBorder="1" applyAlignment="1" applyProtection="1">
      <alignment horizontal="right" shrinkToFit="1"/>
      <protection locked="0"/>
    </xf>
    <xf numFmtId="38" fontId="28" fillId="3" borderId="0" xfId="3" applyFont="1" applyFill="1" applyBorder="1" applyAlignment="1" applyProtection="1">
      <alignment horizontal="right" shrinkToFit="1"/>
      <protection locked="0"/>
    </xf>
    <xf numFmtId="38" fontId="28" fillId="3" borderId="81" xfId="3" applyFont="1" applyFill="1" applyBorder="1" applyAlignment="1" applyProtection="1">
      <alignment horizontal="right" shrinkToFit="1"/>
      <protection locked="0"/>
    </xf>
    <xf numFmtId="38" fontId="28" fillId="3" borderId="80" xfId="3" applyFont="1" applyFill="1" applyBorder="1" applyAlignment="1" applyProtection="1">
      <alignment horizontal="right" shrinkToFit="1"/>
      <protection locked="0"/>
    </xf>
    <xf numFmtId="0" fontId="10" fillId="0" borderId="91" xfId="2" applyFont="1" applyBorder="1" applyAlignment="1" applyProtection="1">
      <alignment horizontal="center" vertical="center"/>
      <protection locked="0"/>
    </xf>
    <xf numFmtId="0" fontId="10" fillId="0" borderId="54" xfId="2" applyFont="1" applyBorder="1" applyAlignment="1" applyProtection="1">
      <alignment horizontal="center" vertical="center"/>
      <protection locked="0"/>
    </xf>
    <xf numFmtId="0" fontId="10" fillId="0" borderId="92" xfId="2" applyFont="1" applyBorder="1" applyAlignment="1" applyProtection="1">
      <alignment horizontal="center" vertical="center"/>
      <protection locked="0"/>
    </xf>
    <xf numFmtId="0" fontId="10" fillId="0" borderId="80"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82" xfId="2" applyFont="1" applyBorder="1" applyAlignment="1" applyProtection="1">
      <alignment horizontal="center" vertical="center"/>
      <protection locked="0"/>
    </xf>
    <xf numFmtId="0" fontId="29" fillId="3" borderId="78" xfId="2" applyFont="1" applyFill="1" applyBorder="1" applyAlignment="1" applyProtection="1">
      <alignment horizontal="center" vertical="center" shrinkToFit="1"/>
      <protection locked="0"/>
    </xf>
    <xf numFmtId="0" fontId="29" fillId="3" borderId="7" xfId="2" applyFont="1" applyFill="1" applyBorder="1" applyAlignment="1" applyProtection="1">
      <alignment horizontal="center" vertical="center" shrinkToFit="1"/>
      <protection locked="0"/>
    </xf>
    <xf numFmtId="0" fontId="29" fillId="3" borderId="79" xfId="2" applyFont="1" applyFill="1" applyBorder="1" applyAlignment="1" applyProtection="1">
      <alignment horizontal="center" vertical="center" shrinkToFit="1"/>
      <protection locked="0"/>
    </xf>
    <xf numFmtId="0" fontId="29" fillId="3" borderId="67" xfId="2" applyFont="1" applyFill="1" applyBorder="1" applyAlignment="1" applyProtection="1">
      <alignment horizontal="center" vertical="center" shrinkToFit="1"/>
      <protection locked="0"/>
    </xf>
    <xf numFmtId="0" fontId="29" fillId="3" borderId="0" xfId="2" applyFont="1" applyFill="1" applyAlignment="1" applyProtection="1">
      <alignment horizontal="center" vertical="center" shrinkToFit="1"/>
      <protection locked="0"/>
    </xf>
    <xf numFmtId="0" fontId="29" fillId="3" borderId="81" xfId="2" applyFont="1" applyFill="1" applyBorder="1" applyAlignment="1" applyProtection="1">
      <alignment horizontal="center" vertical="center" shrinkToFit="1"/>
      <protection locked="0"/>
    </xf>
    <xf numFmtId="0" fontId="29" fillId="3" borderId="66" xfId="2" applyFont="1" applyFill="1" applyBorder="1" applyAlignment="1" applyProtection="1">
      <alignment horizontal="center" vertical="center" shrinkToFit="1"/>
      <protection locked="0"/>
    </xf>
    <xf numFmtId="0" fontId="29" fillId="3" borderId="63" xfId="2" applyFont="1" applyFill="1" applyBorder="1" applyAlignment="1" applyProtection="1">
      <alignment horizontal="center" vertical="center" shrinkToFit="1"/>
      <protection locked="0"/>
    </xf>
    <xf numFmtId="0" fontId="29" fillId="3" borderId="90" xfId="2" applyFont="1" applyFill="1" applyBorder="1" applyAlignment="1" applyProtection="1">
      <alignment horizontal="center" vertical="center" shrinkToFit="1"/>
      <protection locked="0"/>
    </xf>
    <xf numFmtId="0" fontId="29" fillId="3" borderId="91" xfId="2" applyFont="1" applyFill="1" applyBorder="1" applyAlignment="1" applyProtection="1">
      <alignment horizontal="center" vertical="center" shrinkToFit="1"/>
      <protection locked="0"/>
    </xf>
    <xf numFmtId="0" fontId="29" fillId="3" borderId="54" xfId="2" applyFont="1" applyFill="1" applyBorder="1" applyAlignment="1" applyProtection="1">
      <alignment horizontal="center" vertical="center" shrinkToFit="1"/>
      <protection locked="0"/>
    </xf>
    <xf numFmtId="0" fontId="29" fillId="3" borderId="92" xfId="2" applyFont="1" applyFill="1" applyBorder="1" applyAlignment="1" applyProtection="1">
      <alignment horizontal="center" vertical="center" shrinkToFit="1"/>
      <protection locked="0"/>
    </xf>
    <xf numFmtId="0" fontId="24" fillId="3" borderId="72" xfId="2" applyFont="1" applyFill="1" applyBorder="1" applyAlignment="1" applyProtection="1">
      <alignment horizontal="center" vertical="center" wrapText="1" shrinkToFit="1"/>
      <protection locked="0"/>
    </xf>
    <xf numFmtId="0" fontId="24" fillId="3" borderId="72" xfId="2" applyFont="1" applyFill="1" applyBorder="1" applyAlignment="1" applyProtection="1">
      <alignment horizontal="center" vertical="center" shrinkToFit="1"/>
      <protection locked="0"/>
    </xf>
    <xf numFmtId="0" fontId="24" fillId="3" borderId="75" xfId="2" applyFont="1" applyFill="1" applyBorder="1" applyAlignment="1" applyProtection="1">
      <alignment horizontal="center" vertical="center" shrinkToFit="1"/>
      <protection locked="0"/>
    </xf>
    <xf numFmtId="0" fontId="9" fillId="3" borderId="47" xfId="2" applyFont="1" applyFill="1" applyBorder="1" applyAlignment="1" applyProtection="1">
      <alignment horizontal="center" vertical="center" wrapText="1"/>
      <protection locked="0"/>
    </xf>
    <xf numFmtId="0" fontId="9" fillId="3" borderId="48" xfId="2" applyFont="1" applyFill="1" applyBorder="1" applyAlignment="1" applyProtection="1">
      <alignment horizontal="center" vertical="center" wrapText="1"/>
      <protection locked="0"/>
    </xf>
    <xf numFmtId="0" fontId="9" fillId="3" borderId="50" xfId="2" applyFont="1" applyFill="1" applyBorder="1" applyAlignment="1" applyProtection="1">
      <alignment horizontal="center" vertical="center" wrapText="1"/>
      <protection locked="0"/>
    </xf>
    <xf numFmtId="0" fontId="9" fillId="3" borderId="51" xfId="2" applyFont="1" applyFill="1" applyBorder="1" applyAlignment="1" applyProtection="1">
      <alignment horizontal="center" vertical="center" wrapText="1"/>
      <protection locked="0"/>
    </xf>
    <xf numFmtId="0" fontId="10" fillId="0" borderId="75" xfId="2" applyFont="1" applyBorder="1" applyAlignment="1" applyProtection="1">
      <alignment horizontal="center" vertical="top" wrapText="1"/>
      <protection locked="0"/>
    </xf>
    <xf numFmtId="38" fontId="28" fillId="3" borderId="75" xfId="3" applyFont="1" applyFill="1" applyBorder="1" applyAlignment="1" applyProtection="1">
      <alignment horizontal="right" shrinkToFit="1"/>
      <protection locked="0"/>
    </xf>
    <xf numFmtId="38" fontId="28" fillId="3" borderId="88" xfId="3" applyFont="1" applyFill="1" applyBorder="1" applyAlignment="1" applyProtection="1">
      <alignment horizontal="right" shrinkToFit="1"/>
      <protection locked="0"/>
    </xf>
    <xf numFmtId="0" fontId="24" fillId="3" borderId="91" xfId="2" applyFont="1" applyFill="1" applyBorder="1" applyAlignment="1" applyProtection="1">
      <alignment horizontal="center" vertical="center" shrinkToFit="1"/>
      <protection locked="0"/>
    </xf>
    <xf numFmtId="0" fontId="24" fillId="3" borderId="92" xfId="2" applyFont="1" applyFill="1" applyBorder="1" applyAlignment="1" applyProtection="1">
      <alignment horizontal="center" vertical="center" shrinkToFit="1"/>
      <protection locked="0"/>
    </xf>
    <xf numFmtId="0" fontId="24" fillId="3" borderId="67" xfId="2" applyFont="1" applyFill="1" applyBorder="1" applyAlignment="1" applyProtection="1">
      <alignment horizontal="center" vertical="center" shrinkToFit="1"/>
      <protection locked="0"/>
    </xf>
    <xf numFmtId="0" fontId="24" fillId="3" borderId="81" xfId="2" applyFont="1" applyFill="1" applyBorder="1" applyAlignment="1" applyProtection="1">
      <alignment horizontal="center" vertical="center" shrinkToFit="1"/>
      <protection locked="0"/>
    </xf>
    <xf numFmtId="0" fontId="24" fillId="3" borderId="66" xfId="2" applyFont="1" applyFill="1" applyBorder="1" applyAlignment="1" applyProtection="1">
      <alignment horizontal="center" vertical="center" shrinkToFit="1"/>
      <protection locked="0"/>
    </xf>
    <xf numFmtId="0" fontId="24" fillId="3" borderId="90" xfId="2" applyFont="1" applyFill="1" applyBorder="1" applyAlignment="1" applyProtection="1">
      <alignment horizontal="center" vertical="center" shrinkToFit="1"/>
      <protection locked="0"/>
    </xf>
    <xf numFmtId="0" fontId="24" fillId="3" borderId="88" xfId="2" applyFont="1" applyFill="1" applyBorder="1" applyAlignment="1" applyProtection="1">
      <alignment horizontal="center" vertical="center" wrapText="1"/>
      <protection locked="0"/>
    </xf>
    <xf numFmtId="0" fontId="24" fillId="3" borderId="52" xfId="2" applyFont="1" applyFill="1" applyBorder="1" applyAlignment="1" applyProtection="1">
      <alignment horizontal="center" vertical="center" wrapText="1"/>
      <protection locked="0"/>
    </xf>
    <xf numFmtId="0" fontId="9" fillId="3" borderId="56" xfId="2" applyFont="1" applyFill="1" applyBorder="1" applyAlignment="1" applyProtection="1">
      <alignment horizontal="center" vertical="center" wrapText="1"/>
      <protection locked="0"/>
    </xf>
    <xf numFmtId="0" fontId="9" fillId="3" borderId="58" xfId="2" applyFont="1" applyFill="1" applyBorder="1" applyAlignment="1" applyProtection="1">
      <alignment horizontal="center" vertical="center" wrapText="1"/>
      <protection locked="0"/>
    </xf>
    <xf numFmtId="0" fontId="10" fillId="0" borderId="1" xfId="2" applyFont="1" applyBorder="1" applyAlignment="1" applyProtection="1">
      <alignment horizontal="distributed" vertical="center" wrapText="1"/>
      <protection locked="0"/>
    </xf>
    <xf numFmtId="0" fontId="10" fillId="0" borderId="5" xfId="2" applyFont="1" applyBorder="1" applyAlignment="1" applyProtection="1">
      <alignment horizontal="distributed" vertical="center" wrapText="1"/>
      <protection locked="0"/>
    </xf>
    <xf numFmtId="176" fontId="6" fillId="0" borderId="4" xfId="3" applyNumberFormat="1" applyFont="1" applyBorder="1" applyAlignment="1" applyProtection="1">
      <alignment horizontal="right"/>
    </xf>
    <xf numFmtId="0" fontId="10" fillId="0" borderId="2" xfId="2" applyFont="1" applyBorder="1" applyAlignment="1" applyProtection="1">
      <alignment horizontal="left" vertical="center"/>
      <protection locked="0"/>
    </xf>
    <xf numFmtId="0" fontId="10" fillId="0" borderId="0" xfId="2" applyFont="1" applyAlignment="1" applyProtection="1">
      <alignment horizontal="left" vertical="center"/>
      <protection locked="0"/>
    </xf>
    <xf numFmtId="0" fontId="10" fillId="0" borderId="3" xfId="2" applyFont="1" applyBorder="1" applyAlignment="1" applyProtection="1">
      <alignment horizontal="left" vertical="center"/>
      <protection locked="0"/>
    </xf>
    <xf numFmtId="0" fontId="10" fillId="0" borderId="4" xfId="2" applyFont="1" applyBorder="1" applyAlignment="1" applyProtection="1">
      <alignment horizontal="left" vertical="center"/>
      <protection locked="0"/>
    </xf>
    <xf numFmtId="0" fontId="10" fillId="0" borderId="77" xfId="2" applyFont="1" applyBorder="1" applyAlignment="1" applyProtection="1">
      <alignment horizontal="center" vertical="top" wrapText="1"/>
      <protection locked="0"/>
    </xf>
    <xf numFmtId="38" fontId="28" fillId="3" borderId="77" xfId="3" applyFont="1" applyFill="1" applyBorder="1" applyAlignment="1" applyProtection="1">
      <alignment horizontal="right" shrinkToFit="1"/>
      <protection locked="0"/>
    </xf>
    <xf numFmtId="38" fontId="28" fillId="3" borderId="89" xfId="3" applyFont="1" applyFill="1" applyBorder="1" applyAlignment="1" applyProtection="1">
      <alignment horizontal="right" shrinkToFit="1"/>
      <protection locked="0"/>
    </xf>
    <xf numFmtId="38" fontId="28" fillId="3" borderId="63" xfId="3" applyFont="1" applyFill="1" applyBorder="1" applyAlignment="1" applyProtection="1">
      <alignment horizontal="right" shrinkToFit="1"/>
      <protection locked="0"/>
    </xf>
    <xf numFmtId="38" fontId="28" fillId="3" borderId="90" xfId="3" applyFont="1" applyFill="1" applyBorder="1" applyAlignment="1" applyProtection="1">
      <alignment horizontal="right" shrinkToFit="1"/>
      <protection locked="0"/>
    </xf>
    <xf numFmtId="0" fontId="9" fillId="0" borderId="6"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21" fillId="0" borderId="12" xfId="2" applyFont="1" applyBorder="1" applyAlignment="1" applyProtection="1">
      <alignment horizontal="center" vertical="top"/>
      <protection locked="0"/>
    </xf>
    <xf numFmtId="0" fontId="21" fillId="0" borderId="13" xfId="2" applyFont="1" applyBorder="1" applyAlignment="1" applyProtection="1">
      <alignment horizontal="center" vertical="top"/>
      <protection locked="0"/>
    </xf>
    <xf numFmtId="0" fontId="21" fillId="0" borderId="16" xfId="2" applyFont="1" applyBorder="1" applyAlignment="1" applyProtection="1">
      <alignment horizontal="center" vertical="top"/>
      <protection locked="0"/>
    </xf>
    <xf numFmtId="0" fontId="10" fillId="0" borderId="6" xfId="2" applyFont="1" applyBorder="1" applyAlignment="1" applyProtection="1">
      <alignment horizontal="left" vertical="center"/>
      <protection locked="0"/>
    </xf>
    <xf numFmtId="0" fontId="10" fillId="0" borderId="7" xfId="2" applyFont="1" applyBorder="1" applyAlignment="1" applyProtection="1">
      <alignment horizontal="left" vertical="center"/>
      <protection locked="0"/>
    </xf>
    <xf numFmtId="0" fontId="9" fillId="0" borderId="27" xfId="2" applyFont="1" applyBorder="1" applyAlignment="1" applyProtection="1">
      <alignment horizontal="center" vertical="center"/>
      <protection locked="0"/>
    </xf>
    <xf numFmtId="0" fontId="9" fillId="0" borderId="39" xfId="2" applyFont="1" applyBorder="1" applyAlignment="1" applyProtection="1">
      <alignment horizontal="center" vertical="center"/>
      <protection locked="0"/>
    </xf>
    <xf numFmtId="0" fontId="9" fillId="0" borderId="31" xfId="2" applyFont="1" applyBorder="1" applyAlignment="1" applyProtection="1">
      <alignment horizontal="center" vertical="center"/>
      <protection locked="0"/>
    </xf>
    <xf numFmtId="0" fontId="11" fillId="0" borderId="30" xfId="2" applyFont="1" applyBorder="1" applyAlignment="1" applyProtection="1">
      <alignment horizontal="center"/>
      <protection locked="0"/>
    </xf>
    <xf numFmtId="0" fontId="11" fillId="0" borderId="40" xfId="2" applyFont="1" applyBorder="1" applyAlignment="1" applyProtection="1">
      <alignment horizontal="center"/>
      <protection locked="0"/>
    </xf>
    <xf numFmtId="0" fontId="11" fillId="0" borderId="34" xfId="2" applyFont="1" applyBorder="1" applyAlignment="1" applyProtection="1">
      <alignment horizontal="center"/>
      <protection locked="0"/>
    </xf>
    <xf numFmtId="0" fontId="16" fillId="0" borderId="23" xfId="2" applyFont="1" applyBorder="1" applyAlignment="1" applyProtection="1">
      <alignment horizontal="center" vertical="center" textRotation="255" wrapText="1"/>
      <protection locked="0"/>
    </xf>
    <xf numFmtId="0" fontId="16" fillId="0" borderId="9" xfId="2" applyFont="1" applyBorder="1" applyAlignment="1" applyProtection="1">
      <alignment horizontal="center" vertical="center" textRotation="255" wrapText="1"/>
      <protection locked="0"/>
    </xf>
    <xf numFmtId="0" fontId="13" fillId="0" borderId="91" xfId="2" applyFont="1" applyBorder="1" applyAlignment="1" applyProtection="1">
      <alignment horizontal="center" vertical="center" wrapText="1"/>
      <protection locked="0"/>
    </xf>
    <xf numFmtId="0" fontId="13" fillId="0" borderId="54" xfId="2" applyFont="1" applyBorder="1" applyAlignment="1" applyProtection="1">
      <alignment horizontal="center" vertical="center" wrapText="1"/>
      <protection locked="0"/>
    </xf>
    <xf numFmtId="0" fontId="13" fillId="0" borderId="92" xfId="2" applyFont="1" applyBorder="1" applyAlignment="1" applyProtection="1">
      <alignment horizontal="center" vertical="center" wrapText="1"/>
      <protection locked="0"/>
    </xf>
    <xf numFmtId="0" fontId="13" fillId="0" borderId="80"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0" borderId="82" xfId="2" applyFont="1" applyBorder="1" applyAlignment="1" applyProtection="1">
      <alignment horizontal="center" vertical="center" wrapText="1"/>
      <protection locked="0"/>
    </xf>
    <xf numFmtId="0" fontId="22" fillId="3" borderId="91" xfId="2" applyFont="1" applyFill="1" applyBorder="1" applyAlignment="1" applyProtection="1">
      <alignment horizontal="center" vertical="center"/>
      <protection locked="0"/>
    </xf>
    <xf numFmtId="0" fontId="22" fillId="3" borderId="54" xfId="2" applyFont="1" applyFill="1" applyBorder="1" applyAlignment="1" applyProtection="1">
      <alignment horizontal="center" vertical="center"/>
      <protection locked="0"/>
    </xf>
    <xf numFmtId="0" fontId="22" fillId="3" borderId="92" xfId="2" applyFont="1" applyFill="1" applyBorder="1" applyAlignment="1" applyProtection="1">
      <alignment horizontal="center" vertical="center"/>
      <protection locked="0"/>
    </xf>
    <xf numFmtId="0" fontId="22" fillId="3" borderId="66" xfId="2" applyFont="1" applyFill="1" applyBorder="1" applyAlignment="1" applyProtection="1">
      <alignment horizontal="center" vertical="center"/>
      <protection locked="0"/>
    </xf>
    <xf numFmtId="0" fontId="22" fillId="3" borderId="63" xfId="2" applyFont="1" applyFill="1" applyBorder="1" applyAlignment="1" applyProtection="1">
      <alignment horizontal="center" vertical="center"/>
      <protection locked="0"/>
    </xf>
    <xf numFmtId="0" fontId="22" fillId="3" borderId="90" xfId="2" applyFont="1" applyFill="1" applyBorder="1" applyAlignment="1" applyProtection="1">
      <alignment horizontal="center" vertical="center"/>
      <protection locked="0"/>
    </xf>
    <xf numFmtId="0" fontId="22" fillId="3" borderId="80" xfId="2" applyFont="1" applyFill="1" applyBorder="1" applyAlignment="1" applyProtection="1">
      <alignment horizontal="center" vertical="center"/>
      <protection locked="0"/>
    </xf>
    <xf numFmtId="0" fontId="22" fillId="3" borderId="4" xfId="2" applyFont="1" applyFill="1" applyBorder="1" applyAlignment="1" applyProtection="1">
      <alignment horizontal="center" vertical="center"/>
      <protection locked="0"/>
    </xf>
    <xf numFmtId="0" fontId="22" fillId="3" borderId="82" xfId="2" applyFont="1" applyFill="1" applyBorder="1" applyAlignment="1" applyProtection="1">
      <alignment horizontal="center" vertical="center"/>
      <protection locked="0"/>
    </xf>
    <xf numFmtId="0" fontId="3" fillId="0" borderId="11" xfId="2" applyFont="1" applyBorder="1" applyAlignment="1" applyProtection="1">
      <alignment horizontal="distributed" vertical="center" wrapText="1"/>
      <protection locked="0"/>
    </xf>
    <xf numFmtId="0" fontId="13" fillId="0" borderId="73" xfId="2" applyFont="1" applyBorder="1" applyAlignment="1" applyProtection="1">
      <alignment horizontal="distributed" vertical="center" wrapText="1" shrinkToFit="1"/>
      <protection locked="0"/>
    </xf>
    <xf numFmtId="0" fontId="13" fillId="0" borderId="70" xfId="2" applyFont="1" applyBorder="1" applyAlignment="1" applyProtection="1">
      <alignment horizontal="distributed" vertical="center" wrapText="1" shrinkToFit="1"/>
      <protection locked="0"/>
    </xf>
    <xf numFmtId="0" fontId="13" fillId="0" borderId="11" xfId="2" applyFont="1" applyBorder="1" applyAlignment="1" applyProtection="1">
      <alignment horizontal="distributed" vertical="center" wrapText="1" shrinkToFit="1"/>
      <protection locked="0"/>
    </xf>
    <xf numFmtId="0" fontId="9" fillId="3" borderId="75" xfId="2" applyFont="1" applyFill="1" applyBorder="1" applyAlignment="1" applyProtection="1">
      <alignment horizontal="center" vertical="center" shrinkToFit="1"/>
      <protection locked="0"/>
    </xf>
    <xf numFmtId="0" fontId="9" fillId="3" borderId="77" xfId="2" applyFont="1" applyFill="1" applyBorder="1" applyAlignment="1" applyProtection="1">
      <alignment horizontal="center" vertical="center" shrinkToFit="1"/>
      <protection locked="0"/>
    </xf>
    <xf numFmtId="0" fontId="22" fillId="3" borderId="75" xfId="2" applyFont="1" applyFill="1" applyBorder="1" applyAlignment="1" applyProtection="1">
      <alignment horizontal="center" vertical="center"/>
      <protection locked="0"/>
    </xf>
    <xf numFmtId="0" fontId="10" fillId="0" borderId="73" xfId="2" applyFont="1" applyBorder="1" applyAlignment="1" applyProtection="1">
      <alignment horizontal="center" vertical="top" wrapText="1"/>
      <protection locked="0"/>
    </xf>
    <xf numFmtId="0" fontId="10" fillId="0" borderId="70" xfId="2" applyFont="1" applyBorder="1" applyAlignment="1" applyProtection="1">
      <alignment horizontal="center" vertical="top" wrapText="1"/>
      <protection locked="0"/>
    </xf>
    <xf numFmtId="0" fontId="10" fillId="0" borderId="65" xfId="2" applyFont="1" applyBorder="1" applyAlignment="1" applyProtection="1">
      <alignment horizontal="center" vertical="top" wrapText="1"/>
      <protection locked="0"/>
    </xf>
    <xf numFmtId="0" fontId="24" fillId="3" borderId="87" xfId="2" applyFont="1" applyFill="1" applyBorder="1" applyAlignment="1" applyProtection="1">
      <alignment horizontal="center" vertical="center" wrapText="1"/>
      <protection locked="0"/>
    </xf>
    <xf numFmtId="0" fontId="24" fillId="3" borderId="49" xfId="2" applyFont="1" applyFill="1" applyBorder="1" applyAlignment="1" applyProtection="1">
      <alignment horizontal="center" vertical="center" wrapText="1"/>
      <protection locked="0"/>
    </xf>
    <xf numFmtId="0" fontId="17" fillId="0" borderId="0" xfId="2" applyFont="1" applyAlignment="1" applyProtection="1">
      <alignment horizontal="center" vertical="top" textRotation="255"/>
      <protection locked="0"/>
    </xf>
    <xf numFmtId="0" fontId="9" fillId="3" borderId="72" xfId="2" applyFont="1" applyFill="1" applyBorder="1" applyAlignment="1" applyProtection="1">
      <alignment horizontal="center" vertical="center" shrinkToFit="1"/>
      <protection locked="0"/>
    </xf>
    <xf numFmtId="0" fontId="22" fillId="3" borderId="72" xfId="2" applyFont="1" applyFill="1" applyBorder="1" applyAlignment="1" applyProtection="1">
      <alignment horizontal="center" vertical="center"/>
      <protection locked="0"/>
    </xf>
    <xf numFmtId="0" fontId="9" fillId="3" borderId="72" xfId="2" applyFont="1" applyFill="1" applyBorder="1" applyAlignment="1" applyProtection="1">
      <alignment horizontal="center" vertical="center" wrapText="1"/>
      <protection locked="0"/>
    </xf>
    <xf numFmtId="0" fontId="9" fillId="3" borderId="75" xfId="2" applyFont="1" applyFill="1" applyBorder="1" applyAlignment="1" applyProtection="1">
      <alignment horizontal="center" vertical="center" wrapText="1"/>
      <protection locked="0"/>
    </xf>
    <xf numFmtId="0" fontId="10" fillId="0" borderId="48" xfId="2" applyFont="1" applyBorder="1" applyAlignment="1" applyProtection="1">
      <alignment horizontal="center" vertical="center" wrapText="1"/>
      <protection locked="0"/>
    </xf>
    <xf numFmtId="0" fontId="10" fillId="0" borderId="49" xfId="2" applyFont="1" applyBorder="1" applyAlignment="1" applyProtection="1">
      <alignment horizontal="center" vertical="center" wrapText="1"/>
      <protection locked="0"/>
    </xf>
    <xf numFmtId="0" fontId="10" fillId="0" borderId="51" xfId="2" applyFont="1" applyBorder="1" applyAlignment="1" applyProtection="1">
      <alignment horizontal="center" vertical="center" wrapText="1"/>
      <protection locked="0"/>
    </xf>
    <xf numFmtId="0" fontId="10" fillId="0" borderId="52" xfId="2" applyFont="1" applyBorder="1" applyAlignment="1" applyProtection="1">
      <alignment horizontal="center" vertical="center" wrapText="1"/>
      <protection locked="0"/>
    </xf>
    <xf numFmtId="0" fontId="11" fillId="0" borderId="73" xfId="2" applyFont="1" applyBorder="1" applyAlignment="1" applyProtection="1">
      <alignment horizontal="distributed" vertical="center" wrapText="1"/>
      <protection locked="0"/>
    </xf>
    <xf numFmtId="0" fontId="11" fillId="0" borderId="70" xfId="2" applyFont="1" applyBorder="1" applyAlignment="1" applyProtection="1">
      <alignment horizontal="distributed" vertical="center" wrapText="1"/>
      <protection locked="0"/>
    </xf>
    <xf numFmtId="0" fontId="11" fillId="0" borderId="11" xfId="2" applyFont="1" applyBorder="1" applyAlignment="1" applyProtection="1">
      <alignment horizontal="distributed" vertical="center" wrapText="1"/>
      <protection locked="0"/>
    </xf>
    <xf numFmtId="0" fontId="3" fillId="0" borderId="65" xfId="2" applyFont="1" applyBorder="1" applyAlignment="1" applyProtection="1">
      <alignment horizontal="distributed" vertical="center" wrapText="1"/>
      <protection locked="0"/>
    </xf>
    <xf numFmtId="176" fontId="32" fillId="0" borderId="28" xfId="3" applyNumberFormat="1" applyFont="1" applyBorder="1" applyAlignment="1" applyProtection="1">
      <alignment horizontal="right" shrinkToFit="1"/>
    </xf>
    <xf numFmtId="176" fontId="32" fillId="0" borderId="0" xfId="3" applyNumberFormat="1" applyFont="1" applyBorder="1" applyAlignment="1" applyProtection="1">
      <alignment horizontal="right" shrinkToFit="1"/>
    </xf>
    <xf numFmtId="176" fontId="32" fillId="0" borderId="32" xfId="3" applyNumberFormat="1" applyFont="1" applyBorder="1" applyAlignment="1" applyProtection="1">
      <alignment horizontal="right" shrinkToFit="1"/>
    </xf>
    <xf numFmtId="0" fontId="9" fillId="3" borderId="77" xfId="2" applyFont="1" applyFill="1" applyBorder="1" applyAlignment="1" applyProtection="1">
      <alignment horizontal="center" vertical="center" wrapText="1"/>
      <protection locked="0"/>
    </xf>
    <xf numFmtId="0" fontId="10" fillId="0" borderId="54" xfId="2" applyFont="1" applyBorder="1" applyAlignment="1" applyProtection="1">
      <alignment horizontal="center" vertical="center" wrapText="1"/>
      <protection locked="0"/>
    </xf>
    <xf numFmtId="0" fontId="10" fillId="0" borderId="55" xfId="2" applyFont="1" applyBorder="1" applyAlignment="1" applyProtection="1">
      <alignment horizontal="center" vertical="center" wrapText="1"/>
      <protection locked="0"/>
    </xf>
    <xf numFmtId="176" fontId="25" fillId="0" borderId="0" xfId="3" applyNumberFormat="1" applyFont="1" applyBorder="1" applyAlignment="1" applyProtection="1">
      <alignment horizontal="right" vertical="center" shrinkToFit="1"/>
    </xf>
    <xf numFmtId="176" fontId="25" fillId="0" borderId="4" xfId="3" applyNumberFormat="1" applyFont="1" applyBorder="1" applyAlignment="1" applyProtection="1">
      <alignment horizontal="right" vertical="center" shrinkToFit="1"/>
    </xf>
    <xf numFmtId="0" fontId="21" fillId="0" borderId="0" xfId="2" applyFont="1" applyAlignment="1" applyProtection="1">
      <alignment horizontal="center" vertical="top"/>
      <protection locked="0"/>
    </xf>
    <xf numFmtId="0" fontId="21" fillId="0" borderId="1" xfId="2" applyFont="1" applyBorder="1" applyAlignment="1" applyProtection="1">
      <alignment horizontal="center" vertical="top"/>
      <protection locked="0"/>
    </xf>
    <xf numFmtId="176" fontId="28" fillId="0" borderId="4" xfId="3" applyNumberFormat="1" applyFont="1" applyBorder="1" applyAlignment="1" applyProtection="1">
      <alignment horizontal="right" shrinkToFit="1"/>
    </xf>
    <xf numFmtId="0" fontId="21" fillId="0" borderId="7" xfId="2" applyFont="1" applyBorder="1" applyAlignment="1" applyProtection="1">
      <alignment horizontal="center" vertical="top"/>
      <protection locked="0"/>
    </xf>
    <xf numFmtId="0" fontId="9" fillId="0" borderId="7" xfId="2" applyFont="1" applyBorder="1" applyAlignment="1" applyProtection="1">
      <alignment horizontal="right" vertical="center" wrapText="1"/>
      <protection locked="0"/>
    </xf>
    <xf numFmtId="0" fontId="9" fillId="0" borderId="0" xfId="2" applyFont="1" applyAlignment="1" applyProtection="1">
      <alignment horizontal="right" vertical="center" wrapText="1"/>
      <protection locked="0"/>
    </xf>
    <xf numFmtId="0" fontId="11" fillId="0" borderId="7" xfId="2" applyFont="1" applyBorder="1" applyAlignment="1" applyProtection="1">
      <alignment horizontal="left" vertical="top" wrapText="1" indent="1"/>
      <protection locked="0"/>
    </xf>
    <xf numFmtId="0" fontId="11" fillId="0" borderId="0" xfId="2" applyFont="1" applyAlignment="1" applyProtection="1">
      <alignment horizontal="left" vertical="top" wrapText="1" indent="1"/>
      <protection locked="0"/>
    </xf>
    <xf numFmtId="176" fontId="25" fillId="0" borderId="4" xfId="3" applyNumberFormat="1" applyFont="1" applyBorder="1" applyAlignment="1" applyProtection="1">
      <alignment horizontal="right" shrinkToFit="1"/>
    </xf>
    <xf numFmtId="0" fontId="11" fillId="0" borderId="7" xfId="2" applyFont="1" applyBorder="1" applyAlignment="1" applyProtection="1">
      <alignment horizontal="distributed" vertical="center" wrapText="1"/>
      <protection locked="0"/>
    </xf>
    <xf numFmtId="0" fontId="11" fillId="0" borderId="0" xfId="2" applyFont="1" applyAlignment="1" applyProtection="1">
      <alignment horizontal="distributed" vertical="center" wrapText="1"/>
      <protection locked="0"/>
    </xf>
    <xf numFmtId="0" fontId="11" fillId="0" borderId="4" xfId="2" applyFont="1" applyBorder="1" applyAlignment="1" applyProtection="1">
      <alignment horizontal="distributed" vertical="center" wrapText="1"/>
      <protection locked="0"/>
    </xf>
    <xf numFmtId="0" fontId="29" fillId="3" borderId="85" xfId="2" applyFont="1" applyFill="1" applyBorder="1" applyAlignment="1" applyProtection="1">
      <alignment horizontal="center" vertical="center" shrinkToFit="1"/>
      <protection locked="0"/>
    </xf>
    <xf numFmtId="0" fontId="29" fillId="3" borderId="77" xfId="2" applyFont="1" applyFill="1" applyBorder="1" applyAlignment="1" applyProtection="1">
      <alignment horizontal="center" vertical="center" shrinkToFit="1"/>
      <protection locked="0"/>
    </xf>
    <xf numFmtId="0" fontId="24" fillId="3" borderId="80" xfId="2" applyFont="1" applyFill="1" applyBorder="1" applyAlignment="1" applyProtection="1">
      <alignment horizontal="center" vertical="center" shrinkToFit="1"/>
      <protection locked="0"/>
    </xf>
    <xf numFmtId="0" fontId="24" fillId="3" borderId="82" xfId="2" applyFont="1" applyFill="1" applyBorder="1" applyAlignment="1" applyProtection="1">
      <alignment horizontal="center" vertical="center" shrinkToFit="1"/>
      <protection locked="0"/>
    </xf>
    <xf numFmtId="0" fontId="24" fillId="3" borderId="89" xfId="2" applyFont="1" applyFill="1" applyBorder="1" applyAlignment="1" applyProtection="1">
      <alignment horizontal="center" vertical="center" wrapText="1"/>
      <protection locked="0"/>
    </xf>
    <xf numFmtId="0" fontId="24" fillId="3" borderId="57" xfId="2" applyFont="1" applyFill="1" applyBorder="1" applyAlignment="1" applyProtection="1">
      <alignment horizontal="center" vertical="center" wrapText="1"/>
      <protection locked="0"/>
    </xf>
    <xf numFmtId="0" fontId="19" fillId="0" borderId="7" xfId="2" applyFont="1" applyBorder="1" applyAlignment="1" applyProtection="1">
      <alignment horizontal="center" vertical="top"/>
      <protection locked="0"/>
    </xf>
    <xf numFmtId="0" fontId="19" fillId="0" borderId="8" xfId="2" applyFont="1" applyBorder="1" applyAlignment="1" applyProtection="1">
      <alignment horizontal="center" vertical="top"/>
      <protection locked="0"/>
    </xf>
    <xf numFmtId="0" fontId="3" fillId="0" borderId="7" xfId="2" applyFont="1" applyBorder="1" applyAlignment="1" applyProtection="1">
      <alignment horizontal="distributed" vertical="center" wrapText="1"/>
      <protection locked="0"/>
    </xf>
    <xf numFmtId="0" fontId="3" fillId="0" borderId="4" xfId="2" applyFont="1" applyBorder="1" applyAlignment="1" applyProtection="1">
      <alignment horizontal="distributed" vertical="center" wrapText="1"/>
      <protection locked="0"/>
    </xf>
    <xf numFmtId="0" fontId="9" fillId="0" borderId="78" xfId="2" applyFont="1" applyBorder="1" applyAlignment="1" applyProtection="1">
      <alignment horizontal="center" vertical="center"/>
      <protection locked="0"/>
    </xf>
    <xf numFmtId="0" fontId="9" fillId="0" borderId="80" xfId="2" applyFont="1" applyBorder="1" applyAlignment="1" applyProtection="1">
      <alignment horizontal="center" vertical="center"/>
      <protection locked="0"/>
    </xf>
    <xf numFmtId="176" fontId="24" fillId="0" borderId="4" xfId="3" applyNumberFormat="1" applyFont="1" applyBorder="1" applyAlignment="1" applyProtection="1">
      <alignment horizontal="right"/>
    </xf>
    <xf numFmtId="0" fontId="6" fillId="3" borderId="64" xfId="2" applyFont="1" applyFill="1" applyBorder="1" applyAlignment="1" applyProtection="1">
      <alignment horizontal="center" vertical="center"/>
      <protection locked="0"/>
    </xf>
    <xf numFmtId="0" fontId="6" fillId="3" borderId="59" xfId="2" applyFont="1" applyFill="1" applyBorder="1" applyAlignment="1" applyProtection="1">
      <alignment horizontal="center" vertical="center"/>
      <protection locked="0"/>
    </xf>
    <xf numFmtId="0" fontId="6" fillId="3" borderId="52" xfId="2" applyFont="1" applyFill="1" applyBorder="1" applyAlignment="1" applyProtection="1">
      <alignment horizontal="center" vertical="center"/>
      <protection locked="0"/>
    </xf>
    <xf numFmtId="0" fontId="6" fillId="3" borderId="60" xfId="2" applyFont="1" applyFill="1" applyBorder="1" applyAlignment="1" applyProtection="1">
      <alignment horizontal="center" vertical="center"/>
      <protection locked="0"/>
    </xf>
    <xf numFmtId="176" fontId="6" fillId="0" borderId="0" xfId="3" applyNumberFormat="1" applyFont="1" applyBorder="1" applyAlignment="1" applyProtection="1">
      <alignment horizontal="right"/>
    </xf>
    <xf numFmtId="0" fontId="24" fillId="3" borderId="52" xfId="2" applyFont="1" applyFill="1" applyBorder="1" applyAlignment="1" applyProtection="1">
      <alignment horizontal="center" vertical="center"/>
      <protection locked="0"/>
    </xf>
    <xf numFmtId="0" fontId="24" fillId="3" borderId="60" xfId="2" applyFont="1" applyFill="1" applyBorder="1" applyAlignment="1" applyProtection="1">
      <alignment horizontal="center" vertical="center"/>
      <protection locked="0"/>
    </xf>
    <xf numFmtId="0" fontId="24" fillId="3" borderId="55" xfId="2" applyFont="1" applyFill="1" applyBorder="1" applyAlignment="1" applyProtection="1">
      <alignment horizontal="center" vertical="center"/>
      <protection locked="0"/>
    </xf>
    <xf numFmtId="0" fontId="24" fillId="3" borderId="61" xfId="2" applyFont="1" applyFill="1" applyBorder="1" applyAlignment="1" applyProtection="1">
      <alignment horizontal="center" vertical="center"/>
      <protection locked="0"/>
    </xf>
    <xf numFmtId="0" fontId="29" fillId="3" borderId="80" xfId="2" applyFont="1" applyFill="1" applyBorder="1" applyAlignment="1" applyProtection="1">
      <alignment horizontal="center" vertical="center" shrinkToFit="1"/>
      <protection locked="0"/>
    </xf>
    <xf numFmtId="0" fontId="29" fillId="3" borderId="4" xfId="2" applyFont="1" applyFill="1" applyBorder="1" applyAlignment="1" applyProtection="1">
      <alignment horizontal="center" vertical="center" shrinkToFit="1"/>
      <protection locked="0"/>
    </xf>
    <xf numFmtId="0" fontId="29" fillId="3" borderId="82" xfId="2" applyFont="1" applyFill="1" applyBorder="1" applyAlignment="1" applyProtection="1">
      <alignment horizontal="center" vertical="center" shrinkToFit="1"/>
      <protection locked="0"/>
    </xf>
    <xf numFmtId="0" fontId="3" fillId="0" borderId="78" xfId="2" applyFont="1" applyBorder="1" applyAlignment="1" applyProtection="1">
      <alignment horizontal="distributed" vertical="center" wrapText="1"/>
      <protection locked="0"/>
    </xf>
    <xf numFmtId="0" fontId="3" fillId="0" borderId="8" xfId="2" applyFont="1" applyBorder="1" applyAlignment="1" applyProtection="1">
      <alignment horizontal="distributed" vertical="center" wrapText="1"/>
      <protection locked="0"/>
    </xf>
    <xf numFmtId="0" fontId="3" fillId="0" borderId="80" xfId="2" applyFont="1" applyBorder="1" applyAlignment="1" applyProtection="1">
      <alignment horizontal="distributed" vertical="center" wrapText="1"/>
      <protection locked="0"/>
    </xf>
    <xf numFmtId="0" fontId="3" fillId="0" borderId="5" xfId="2" applyFont="1" applyBorder="1" applyAlignment="1" applyProtection="1">
      <alignment horizontal="distributed" vertical="center" wrapText="1"/>
      <protection locked="0"/>
    </xf>
    <xf numFmtId="0" fontId="10" fillId="0" borderId="78" xfId="2" applyFont="1" applyBorder="1" applyAlignment="1" applyProtection="1">
      <alignment horizontal="distributed" vertical="center" wrapText="1"/>
      <protection locked="0"/>
    </xf>
    <xf numFmtId="0" fontId="10" fillId="0" borderId="8" xfId="2" applyFont="1" applyBorder="1" applyAlignment="1" applyProtection="1">
      <alignment horizontal="distributed" vertical="center" wrapText="1"/>
      <protection locked="0"/>
    </xf>
    <xf numFmtId="0" fontId="10" fillId="0" borderId="67" xfId="2" applyFont="1" applyBorder="1" applyAlignment="1" applyProtection="1">
      <alignment horizontal="distributed" vertical="center" wrapText="1"/>
      <protection locked="0"/>
    </xf>
    <xf numFmtId="0" fontId="9" fillId="0" borderId="6" xfId="2" applyFont="1" applyBorder="1" applyAlignment="1" applyProtection="1">
      <alignment horizontal="center" vertical="center" wrapText="1"/>
      <protection locked="0"/>
    </xf>
    <xf numFmtId="0" fontId="9" fillId="0" borderId="2" xfId="2" applyFont="1" applyBorder="1" applyAlignment="1" applyProtection="1">
      <alignment horizontal="center" vertical="center" wrapText="1"/>
      <protection locked="0"/>
    </xf>
    <xf numFmtId="0" fontId="20" fillId="0" borderId="7" xfId="2" applyFont="1" applyBorder="1" applyAlignment="1" applyProtection="1">
      <alignment horizontal="center" vertical="top"/>
      <protection locked="0"/>
    </xf>
    <xf numFmtId="0" fontId="20" fillId="0" borderId="8" xfId="2" applyFont="1" applyBorder="1" applyAlignment="1" applyProtection="1">
      <alignment horizontal="center" vertical="top"/>
      <protection locked="0"/>
    </xf>
    <xf numFmtId="0" fontId="10" fillId="0" borderId="65" xfId="2" applyFont="1" applyBorder="1" applyAlignment="1" applyProtection="1">
      <alignment horizontal="left" vertical="top" wrapText="1"/>
      <protection locked="0"/>
    </xf>
    <xf numFmtId="0" fontId="10" fillId="0" borderId="75" xfId="2" applyFont="1" applyBorder="1" applyAlignment="1" applyProtection="1">
      <alignment horizontal="left" vertical="top" wrapText="1"/>
      <protection locked="0"/>
    </xf>
    <xf numFmtId="0" fontId="9" fillId="0" borderId="35" xfId="2" applyFont="1" applyBorder="1" applyAlignment="1" applyProtection="1">
      <alignment horizontal="center" vertical="center"/>
      <protection locked="0"/>
    </xf>
    <xf numFmtId="0" fontId="9" fillId="0" borderId="36" xfId="2" applyFont="1" applyBorder="1" applyAlignment="1" applyProtection="1">
      <alignment horizontal="center" vertical="center"/>
      <protection locked="0"/>
    </xf>
    <xf numFmtId="176" fontId="32" fillId="0" borderId="28" xfId="3" applyNumberFormat="1" applyFont="1" applyFill="1" applyBorder="1" applyAlignment="1" applyProtection="1">
      <alignment horizontal="right" shrinkToFit="1"/>
    </xf>
    <xf numFmtId="176" fontId="32" fillId="0" borderId="32" xfId="3" applyNumberFormat="1" applyFont="1" applyFill="1" applyBorder="1" applyAlignment="1" applyProtection="1">
      <alignment horizontal="right" shrinkToFit="1"/>
    </xf>
    <xf numFmtId="0" fontId="11" fillId="0" borderId="30" xfId="2" applyFont="1" applyBorder="1" applyAlignment="1" applyProtection="1">
      <alignment horizontal="right"/>
      <protection locked="0"/>
    </xf>
    <xf numFmtId="0" fontId="11" fillId="0" borderId="34" xfId="2" applyFont="1" applyBorder="1" applyAlignment="1" applyProtection="1">
      <alignment horizontal="right"/>
      <protection locked="0"/>
    </xf>
    <xf numFmtId="0" fontId="29" fillId="3" borderId="60" xfId="2" applyFont="1" applyFill="1" applyBorder="1" applyAlignment="1" applyProtection="1">
      <alignment horizontal="center" vertical="center" wrapText="1"/>
      <protection locked="0"/>
    </xf>
    <xf numFmtId="0" fontId="29" fillId="3" borderId="50" xfId="2" applyFont="1" applyFill="1" applyBorder="1" applyAlignment="1" applyProtection="1">
      <alignment horizontal="center" vertical="center" wrapText="1"/>
      <protection locked="0"/>
    </xf>
    <xf numFmtId="0" fontId="29" fillId="3" borderId="61" xfId="2" applyFont="1" applyFill="1" applyBorder="1" applyAlignment="1" applyProtection="1">
      <alignment horizontal="center" vertical="center" wrapText="1"/>
      <protection locked="0"/>
    </xf>
    <xf numFmtId="0" fontId="29" fillId="3" borderId="53" xfId="2" applyFont="1" applyFill="1" applyBorder="1" applyAlignment="1" applyProtection="1">
      <alignment horizontal="center" vertical="center" wrapText="1"/>
      <protection locked="0"/>
    </xf>
    <xf numFmtId="0" fontId="3" fillId="0" borderId="27" xfId="2" applyFont="1" applyBorder="1" applyAlignment="1" applyProtection="1">
      <alignment horizontal="distributed" vertical="center" wrapText="1"/>
      <protection locked="0"/>
    </xf>
    <xf numFmtId="0" fontId="3" fillId="0" borderId="28" xfId="2" applyFont="1" applyBorder="1" applyAlignment="1" applyProtection="1">
      <alignment horizontal="distributed" vertical="center" wrapText="1"/>
      <protection locked="0"/>
    </xf>
    <xf numFmtId="0" fontId="3" fillId="0" borderId="29" xfId="2" applyFont="1" applyBorder="1" applyAlignment="1" applyProtection="1">
      <alignment horizontal="distributed" vertical="center" wrapText="1"/>
      <protection locked="0"/>
    </xf>
    <xf numFmtId="0" fontId="3" fillId="0" borderId="31" xfId="2" applyFont="1" applyBorder="1" applyAlignment="1" applyProtection="1">
      <alignment horizontal="distributed" vertical="center" wrapText="1"/>
      <protection locked="0"/>
    </xf>
    <xf numFmtId="0" fontId="3" fillId="0" borderId="32" xfId="2" applyFont="1" applyBorder="1" applyAlignment="1" applyProtection="1">
      <alignment horizontal="distributed" vertical="center" wrapText="1"/>
      <protection locked="0"/>
    </xf>
    <xf numFmtId="0" fontId="3" fillId="0" borderId="33" xfId="2" applyFont="1" applyBorder="1" applyAlignment="1" applyProtection="1">
      <alignment horizontal="distributed" vertical="center" wrapText="1"/>
      <protection locked="0"/>
    </xf>
    <xf numFmtId="0" fontId="9" fillId="0" borderId="28" xfId="2" applyFont="1" applyBorder="1" applyAlignment="1" applyProtection="1">
      <alignment horizontal="center" vertical="center"/>
      <protection locked="0"/>
    </xf>
    <xf numFmtId="0" fontId="9" fillId="0" borderId="32" xfId="2" applyFont="1" applyBorder="1" applyAlignment="1" applyProtection="1">
      <alignment horizontal="center" vertical="center"/>
      <protection locked="0"/>
    </xf>
    <xf numFmtId="0" fontId="29" fillId="3" borderId="51" xfId="2" applyFont="1" applyFill="1" applyBorder="1" applyAlignment="1" applyProtection="1">
      <alignment horizontal="center" vertical="center" wrapText="1"/>
      <protection locked="0"/>
    </xf>
    <xf numFmtId="0" fontId="29" fillId="3" borderId="78" xfId="2" applyFont="1" applyFill="1" applyBorder="1" applyAlignment="1" applyProtection="1">
      <alignment horizontal="center" vertical="center"/>
      <protection locked="0"/>
    </xf>
    <xf numFmtId="0" fontId="29" fillId="3" borderId="7" xfId="2" applyFont="1" applyFill="1" applyBorder="1" applyAlignment="1" applyProtection="1">
      <alignment horizontal="center" vertical="center"/>
      <protection locked="0"/>
    </xf>
    <xf numFmtId="0" fontId="29" fillId="3" borderId="79" xfId="2" applyFont="1" applyFill="1" applyBorder="1" applyAlignment="1" applyProtection="1">
      <alignment horizontal="center" vertical="center"/>
      <protection locked="0"/>
    </xf>
    <xf numFmtId="0" fontId="29" fillId="3" borderId="67" xfId="2" applyFont="1" applyFill="1" applyBorder="1" applyAlignment="1" applyProtection="1">
      <alignment horizontal="center" vertical="center"/>
      <protection locked="0"/>
    </xf>
    <xf numFmtId="0" fontId="29" fillId="3" borderId="0" xfId="2" applyFont="1" applyFill="1" applyAlignment="1" applyProtection="1">
      <alignment horizontal="center" vertical="center"/>
      <protection locked="0"/>
    </xf>
    <xf numFmtId="0" fontId="29" fillId="3" borderId="81" xfId="2" applyFont="1" applyFill="1" applyBorder="1" applyAlignment="1" applyProtection="1">
      <alignment horizontal="center" vertical="center"/>
      <protection locked="0"/>
    </xf>
    <xf numFmtId="0" fontId="29" fillId="3" borderId="66" xfId="2" applyFont="1" applyFill="1" applyBorder="1" applyAlignment="1" applyProtection="1">
      <alignment horizontal="center" vertical="center"/>
      <protection locked="0"/>
    </xf>
    <xf numFmtId="0" fontId="29" fillId="3" borderId="63" xfId="2" applyFont="1" applyFill="1" applyBorder="1" applyAlignment="1" applyProtection="1">
      <alignment horizontal="center" vertical="center"/>
      <protection locked="0"/>
    </xf>
    <xf numFmtId="0" fontId="29" fillId="3" borderId="90" xfId="2" applyFont="1" applyFill="1" applyBorder="1" applyAlignment="1" applyProtection="1">
      <alignment horizontal="center" vertical="center"/>
      <protection locked="0"/>
    </xf>
    <xf numFmtId="0" fontId="29" fillId="3" borderId="91" xfId="2" applyFont="1" applyFill="1" applyBorder="1" applyAlignment="1" applyProtection="1">
      <alignment horizontal="center" vertical="center"/>
      <protection locked="0"/>
    </xf>
    <xf numFmtId="0" fontId="29" fillId="3" borderId="54" xfId="2" applyFont="1" applyFill="1" applyBorder="1" applyAlignment="1" applyProtection="1">
      <alignment horizontal="center" vertical="center"/>
      <protection locked="0"/>
    </xf>
    <xf numFmtId="0" fontId="29" fillId="3" borderId="92" xfId="2" applyFont="1" applyFill="1" applyBorder="1" applyAlignment="1" applyProtection="1">
      <alignment horizontal="center" vertical="center"/>
      <protection locked="0"/>
    </xf>
    <xf numFmtId="38" fontId="28" fillId="3" borderId="65" xfId="1" applyFont="1" applyFill="1" applyBorder="1" applyAlignment="1" applyProtection="1">
      <alignment horizontal="right" shrinkToFit="1"/>
      <protection locked="0"/>
    </xf>
    <xf numFmtId="0" fontId="9" fillId="0" borderId="37" xfId="2" applyFont="1" applyBorder="1" applyAlignment="1" applyProtection="1">
      <alignment horizontal="center" vertical="center"/>
      <protection locked="0"/>
    </xf>
    <xf numFmtId="0" fontId="9" fillId="0" borderId="38" xfId="2" applyFont="1" applyBorder="1" applyAlignment="1" applyProtection="1">
      <alignment horizontal="center" vertical="center"/>
      <protection locked="0"/>
    </xf>
    <xf numFmtId="0" fontId="10" fillId="0" borderId="76" xfId="2" applyFont="1" applyBorder="1" applyAlignment="1" applyProtection="1">
      <alignment horizontal="left" vertical="top" wrapText="1"/>
      <protection locked="0"/>
    </xf>
    <xf numFmtId="38" fontId="28" fillId="3" borderId="76" xfId="3" applyFont="1" applyFill="1" applyBorder="1" applyAlignment="1" applyProtection="1">
      <alignment horizontal="right" shrinkToFit="1"/>
      <protection locked="0"/>
    </xf>
    <xf numFmtId="0" fontId="29" fillId="3" borderId="62" xfId="2" applyFont="1" applyFill="1" applyBorder="1" applyAlignment="1" applyProtection="1">
      <alignment horizontal="center" vertical="center" wrapText="1"/>
      <protection locked="0"/>
    </xf>
    <xf numFmtId="0" fontId="29" fillId="3" borderId="63" xfId="2" applyFont="1" applyFill="1" applyBorder="1" applyAlignment="1" applyProtection="1">
      <alignment horizontal="center" vertical="center" wrapText="1"/>
      <protection locked="0"/>
    </xf>
    <xf numFmtId="0" fontId="29" fillId="3" borderId="65" xfId="2" applyFont="1" applyFill="1" applyBorder="1" applyAlignment="1" applyProtection="1">
      <alignment horizontal="center" vertical="center" shrinkToFit="1"/>
      <protection locked="0"/>
    </xf>
    <xf numFmtId="0" fontId="29" fillId="3" borderId="72" xfId="2" applyFont="1" applyFill="1" applyBorder="1" applyAlignment="1" applyProtection="1">
      <alignment horizontal="center" vertical="center" wrapText="1"/>
      <protection locked="0"/>
    </xf>
    <xf numFmtId="0" fontId="29" fillId="3" borderId="75" xfId="2" applyFont="1" applyFill="1" applyBorder="1" applyAlignment="1" applyProtection="1">
      <alignment horizontal="center" vertical="center" wrapText="1"/>
      <protection locked="0"/>
    </xf>
    <xf numFmtId="0" fontId="10" fillId="0" borderId="65" xfId="2" applyFont="1" applyBorder="1" applyAlignment="1" applyProtection="1">
      <alignment horizontal="center" vertical="top"/>
      <protection locked="0"/>
    </xf>
    <xf numFmtId="0" fontId="10" fillId="0" borderId="75" xfId="2" applyFont="1" applyBorder="1" applyAlignment="1" applyProtection="1">
      <alignment horizontal="center" vertical="top"/>
      <protection locked="0"/>
    </xf>
    <xf numFmtId="0" fontId="29" fillId="3" borderId="80" xfId="2" applyFont="1" applyFill="1" applyBorder="1" applyAlignment="1" applyProtection="1">
      <alignment horizontal="center" vertical="center"/>
      <protection locked="0"/>
    </xf>
    <xf numFmtId="0" fontId="29" fillId="3" borderId="4" xfId="2" applyFont="1" applyFill="1" applyBorder="1" applyAlignment="1" applyProtection="1">
      <alignment horizontal="center" vertical="center"/>
      <protection locked="0"/>
    </xf>
    <xf numFmtId="0" fontId="29" fillId="3" borderId="82" xfId="2" applyFont="1" applyFill="1" applyBorder="1" applyAlignment="1" applyProtection="1">
      <alignment horizontal="center" vertical="center"/>
      <protection locked="0"/>
    </xf>
    <xf numFmtId="0" fontId="29" fillId="3" borderId="72" xfId="2" applyFont="1" applyFill="1" applyBorder="1" applyAlignment="1" applyProtection="1">
      <alignment horizontal="center" vertical="center"/>
      <protection locked="0"/>
    </xf>
    <xf numFmtId="0" fontId="11" fillId="0" borderId="6" xfId="2" applyFont="1" applyBorder="1" applyAlignment="1" applyProtection="1">
      <alignment horizontal="center" vertical="center" textRotation="255" shrinkToFit="1"/>
      <protection locked="0"/>
    </xf>
    <xf numFmtId="0" fontId="11" fillId="0" borderId="2" xfId="2" applyFont="1" applyBorder="1" applyAlignment="1" applyProtection="1">
      <alignment horizontal="center" vertical="center" textRotation="255" shrinkToFit="1"/>
      <protection locked="0"/>
    </xf>
    <xf numFmtId="0" fontId="11" fillId="0" borderId="3" xfId="2" applyFont="1" applyBorder="1" applyAlignment="1" applyProtection="1">
      <alignment horizontal="center" vertical="center" textRotation="255" shrinkToFit="1"/>
      <protection locked="0"/>
    </xf>
    <xf numFmtId="0" fontId="29" fillId="3" borderId="59" xfId="2" applyFont="1" applyFill="1" applyBorder="1" applyAlignment="1" applyProtection="1">
      <alignment horizontal="center" vertical="center" wrapText="1"/>
      <protection locked="0"/>
    </xf>
    <xf numFmtId="0" fontId="23" fillId="0" borderId="7" xfId="2" applyFont="1" applyBorder="1" applyAlignment="1" applyProtection="1">
      <alignment horizontal="distributed" vertical="center" wrapText="1"/>
      <protection locked="0"/>
    </xf>
    <xf numFmtId="0" fontId="23" fillId="0" borderId="8" xfId="2" applyFont="1" applyBorder="1" applyAlignment="1" applyProtection="1">
      <alignment horizontal="distributed" vertical="center" wrapText="1"/>
      <protection locked="0"/>
    </xf>
    <xf numFmtId="0" fontId="23" fillId="0" borderId="0" xfId="2" applyFont="1" applyAlignment="1" applyProtection="1">
      <alignment horizontal="distributed" vertical="center" wrapText="1"/>
      <protection locked="0"/>
    </xf>
    <xf numFmtId="0" fontId="23" fillId="0" borderId="1" xfId="2" applyFont="1" applyBorder="1" applyAlignment="1" applyProtection="1">
      <alignment horizontal="distributed" vertical="center" wrapText="1"/>
      <protection locked="0"/>
    </xf>
    <xf numFmtId="0" fontId="10" fillId="0" borderId="11" xfId="2" applyFont="1" applyBorder="1" applyAlignment="1" applyProtection="1">
      <alignment horizontal="center" vertical="center"/>
      <protection locked="0"/>
    </xf>
    <xf numFmtId="0" fontId="3" fillId="0" borderId="11" xfId="2" applyFont="1" applyBorder="1" applyAlignment="1" applyProtection="1">
      <alignment horizontal="center" vertical="center" wrapText="1"/>
      <protection locked="0"/>
    </xf>
    <xf numFmtId="0" fontId="33" fillId="3" borderId="41" xfId="2" applyFont="1" applyFill="1" applyBorder="1" applyAlignment="1" applyProtection="1">
      <alignment horizontal="center" vertical="center" wrapText="1"/>
      <protection locked="0"/>
    </xf>
    <xf numFmtId="0" fontId="33" fillId="3" borderId="42" xfId="2" applyFont="1" applyFill="1" applyBorder="1" applyAlignment="1" applyProtection="1">
      <alignment horizontal="center" vertical="center" wrapText="1"/>
      <protection locked="0"/>
    </xf>
    <xf numFmtId="0" fontId="33" fillId="3" borderId="43" xfId="2" applyFont="1" applyFill="1" applyBorder="1" applyAlignment="1" applyProtection="1">
      <alignment horizontal="center" vertical="center" wrapText="1"/>
      <protection locked="0"/>
    </xf>
    <xf numFmtId="0" fontId="33" fillId="3" borderId="44" xfId="2" applyFont="1" applyFill="1" applyBorder="1" applyAlignment="1" applyProtection="1">
      <alignment horizontal="center" vertical="center" wrapText="1"/>
      <protection locked="0"/>
    </xf>
    <xf numFmtId="0" fontId="33" fillId="3" borderId="45" xfId="2" applyFont="1" applyFill="1" applyBorder="1" applyAlignment="1" applyProtection="1">
      <alignment horizontal="center" vertical="center" wrapText="1"/>
      <protection locked="0"/>
    </xf>
    <xf numFmtId="0" fontId="33" fillId="3" borderId="46" xfId="2" applyFont="1" applyFill="1" applyBorder="1" applyAlignment="1" applyProtection="1">
      <alignment horizontal="center" vertical="center" wrapText="1"/>
      <protection locked="0"/>
    </xf>
    <xf numFmtId="0" fontId="22" fillId="3" borderId="87" xfId="2" applyFont="1" applyFill="1" applyBorder="1" applyAlignment="1" applyProtection="1">
      <alignment horizontal="center" vertical="center"/>
      <protection locked="0"/>
    </xf>
    <xf numFmtId="0" fontId="22" fillId="3" borderId="88" xfId="2" applyFont="1" applyFill="1" applyBorder="1" applyAlignment="1" applyProtection="1">
      <alignment horizontal="center" vertical="center"/>
      <protection locked="0"/>
    </xf>
    <xf numFmtId="38" fontId="34" fillId="3" borderId="27" xfId="3" applyFont="1" applyFill="1" applyBorder="1" applyAlignment="1" applyProtection="1">
      <alignment horizontal="right" shrinkToFit="1"/>
      <protection locked="0"/>
    </xf>
    <xf numFmtId="38" fontId="34" fillId="3" borderId="28" xfId="3" applyFont="1" applyFill="1" applyBorder="1" applyAlignment="1" applyProtection="1">
      <alignment horizontal="right" shrinkToFit="1"/>
      <protection locked="0"/>
    </xf>
    <xf numFmtId="38" fontId="34" fillId="3" borderId="31" xfId="3" applyFont="1" applyFill="1" applyBorder="1" applyAlignment="1" applyProtection="1">
      <alignment horizontal="right" shrinkToFit="1"/>
      <protection locked="0"/>
    </xf>
    <xf numFmtId="38" fontId="34" fillId="3" borderId="32" xfId="3" applyFont="1" applyFill="1" applyBorder="1" applyAlignment="1" applyProtection="1">
      <alignment horizontal="right" shrinkToFit="1"/>
      <protection locked="0"/>
    </xf>
    <xf numFmtId="0" fontId="16" fillId="0" borderId="23" xfId="2" applyFont="1" applyBorder="1" applyAlignment="1" applyProtection="1">
      <alignment horizontal="center" vertical="distributed" textRotation="255"/>
      <protection locked="0"/>
    </xf>
    <xf numFmtId="0" fontId="16" fillId="0" borderId="9" xfId="2" applyFont="1" applyBorder="1" applyAlignment="1" applyProtection="1">
      <alignment horizontal="center" vertical="distributed" textRotation="255"/>
      <protection locked="0"/>
    </xf>
    <xf numFmtId="0" fontId="16" fillId="0" borderId="2" xfId="2" applyFont="1" applyBorder="1" applyAlignment="1" applyProtection="1">
      <alignment horizontal="center" vertical="distributed" textRotation="255"/>
      <protection locked="0"/>
    </xf>
    <xf numFmtId="0" fontId="16" fillId="0" borderId="10" xfId="2" applyFont="1" applyBorder="1" applyAlignment="1" applyProtection="1">
      <alignment horizontal="center" vertical="distributed" textRotation="255"/>
      <protection locked="0"/>
    </xf>
    <xf numFmtId="0" fontId="10" fillId="0" borderId="73"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9" fillId="3" borderId="75" xfId="2" applyFont="1" applyFill="1" applyBorder="1" applyAlignment="1" applyProtection="1">
      <alignment horizontal="center" vertical="center"/>
      <protection locked="0"/>
    </xf>
    <xf numFmtId="0" fontId="9" fillId="3" borderId="77" xfId="2" applyFont="1" applyFill="1" applyBorder="1" applyAlignment="1" applyProtection="1">
      <alignment horizontal="center" vertical="center"/>
      <protection locked="0"/>
    </xf>
    <xf numFmtId="0" fontId="22" fillId="3" borderId="77" xfId="2" applyFont="1" applyFill="1" applyBorder="1" applyAlignment="1" applyProtection="1">
      <alignment horizontal="center" vertical="center"/>
      <protection locked="0"/>
    </xf>
    <xf numFmtId="0" fontId="22" fillId="3" borderId="89" xfId="2" applyFont="1" applyFill="1" applyBorder="1" applyAlignment="1" applyProtection="1">
      <alignment horizontal="center" vertical="center"/>
      <protection locked="0"/>
    </xf>
    <xf numFmtId="0" fontId="11" fillId="0" borderId="72" xfId="2" applyFont="1" applyBorder="1" applyAlignment="1" applyProtection="1">
      <alignment horizontal="distributed" vertical="center" shrinkToFit="1"/>
      <protection locked="0"/>
    </xf>
    <xf numFmtId="38" fontId="11" fillId="0" borderId="8" xfId="3" applyFont="1" applyBorder="1" applyAlignment="1" applyProtection="1">
      <alignment horizontal="right" vertical="top" wrapText="1"/>
      <protection locked="0"/>
    </xf>
    <xf numFmtId="0" fontId="10" fillId="0" borderId="10"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102" xfId="2" applyFont="1" applyBorder="1" applyAlignment="1" applyProtection="1">
      <alignment horizontal="center" vertical="center"/>
      <protection locked="0"/>
    </xf>
    <xf numFmtId="0" fontId="24" fillId="3" borderId="63" xfId="2" applyFont="1" applyFill="1" applyBorder="1" applyAlignment="1" applyProtection="1">
      <alignment horizontal="center" vertical="center" wrapText="1"/>
      <protection locked="0"/>
    </xf>
    <xf numFmtId="0" fontId="24" fillId="3" borderId="64" xfId="2" applyFont="1" applyFill="1" applyBorder="1" applyAlignment="1" applyProtection="1">
      <alignment horizontal="center" vertical="center" wrapText="1"/>
      <protection locked="0"/>
    </xf>
    <xf numFmtId="0" fontId="24" fillId="3" borderId="51" xfId="2" applyFont="1" applyFill="1" applyBorder="1" applyAlignment="1" applyProtection="1">
      <alignment horizontal="center" vertical="center" wrapText="1"/>
      <protection locked="0"/>
    </xf>
    <xf numFmtId="57" fontId="9" fillId="3" borderId="63" xfId="2" applyNumberFormat="1" applyFont="1" applyFill="1" applyBorder="1" applyAlignment="1" applyProtection="1">
      <alignment horizontal="center" vertical="center" shrinkToFit="1"/>
      <protection locked="0"/>
    </xf>
    <xf numFmtId="57" fontId="9" fillId="3" borderId="90" xfId="2" applyNumberFormat="1" applyFont="1" applyFill="1" applyBorder="1" applyAlignment="1" applyProtection="1">
      <alignment horizontal="center" vertical="center" shrinkToFit="1"/>
      <protection locked="0"/>
    </xf>
    <xf numFmtId="57" fontId="9" fillId="3" borderId="4" xfId="2" applyNumberFormat="1" applyFont="1" applyFill="1" applyBorder="1" applyAlignment="1" applyProtection="1">
      <alignment horizontal="center" vertical="center" shrinkToFit="1"/>
      <protection locked="0"/>
    </xf>
    <xf numFmtId="57" fontId="9" fillId="3" borderId="82" xfId="2" applyNumberFormat="1" applyFont="1" applyFill="1" applyBorder="1" applyAlignment="1" applyProtection="1">
      <alignment horizontal="center" vertical="center" shrinkToFit="1"/>
      <protection locked="0"/>
    </xf>
    <xf numFmtId="0" fontId="29" fillId="3" borderId="65" xfId="2" applyFont="1" applyFill="1" applyBorder="1" applyAlignment="1" applyProtection="1">
      <alignment horizontal="center" vertical="center"/>
      <protection locked="0"/>
    </xf>
    <xf numFmtId="0" fontId="10" fillId="0" borderId="75" xfId="2" applyFont="1" applyBorder="1" applyAlignment="1" applyProtection="1">
      <alignment horizontal="left" vertical="center" shrinkToFit="1"/>
      <protection locked="0"/>
    </xf>
    <xf numFmtId="0" fontId="10" fillId="0" borderId="88" xfId="2" applyFont="1" applyBorder="1" applyAlignment="1" applyProtection="1">
      <alignment horizontal="left" vertical="center" shrinkToFit="1"/>
      <protection locked="0"/>
    </xf>
    <xf numFmtId="0" fontId="29" fillId="3" borderId="54" xfId="2" applyFont="1" applyFill="1" applyBorder="1" applyAlignment="1" applyProtection="1">
      <alignment horizontal="center" vertical="center" wrapText="1"/>
      <protection locked="0"/>
    </xf>
    <xf numFmtId="0" fontId="10" fillId="0" borderId="78"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79" xfId="2" applyFont="1" applyBorder="1" applyAlignment="1" applyProtection="1">
      <alignment horizontal="center" vertical="center"/>
      <protection locked="0"/>
    </xf>
    <xf numFmtId="0" fontId="9" fillId="3" borderId="63" xfId="2" applyFont="1" applyFill="1" applyBorder="1" applyAlignment="1" applyProtection="1">
      <alignment horizontal="center" vertical="center" shrinkToFit="1"/>
      <protection locked="0"/>
    </xf>
    <xf numFmtId="0" fontId="9" fillId="3" borderId="90" xfId="2" applyFont="1" applyFill="1" applyBorder="1" applyAlignment="1" applyProtection="1">
      <alignment horizontal="center" vertical="center" shrinkToFit="1"/>
      <protection locked="0"/>
    </xf>
    <xf numFmtId="0" fontId="10" fillId="0" borderId="51" xfId="2" applyFont="1" applyBorder="1" applyAlignment="1" applyProtection="1">
      <alignment horizontal="distributed" vertical="center" shrinkToFit="1"/>
      <protection locked="0"/>
    </xf>
    <xf numFmtId="38" fontId="25" fillId="3" borderId="51" xfId="3" applyFont="1" applyFill="1" applyBorder="1" applyAlignment="1" applyProtection="1">
      <alignment horizontal="right" shrinkToFit="1"/>
      <protection locked="0"/>
    </xf>
    <xf numFmtId="176" fontId="24" fillId="0" borderId="0" xfId="3" applyNumberFormat="1" applyFont="1" applyBorder="1" applyAlignment="1" applyProtection="1">
      <alignment horizontal="right"/>
    </xf>
    <xf numFmtId="0" fontId="24" fillId="3" borderId="58" xfId="2" applyFont="1" applyFill="1" applyBorder="1" applyAlignment="1" applyProtection="1">
      <alignment horizontal="center" vertical="center" wrapText="1"/>
      <protection locked="0"/>
    </xf>
    <xf numFmtId="38" fontId="25" fillId="3" borderId="48" xfId="3" applyFont="1" applyFill="1" applyBorder="1" applyAlignment="1" applyProtection="1">
      <alignment horizontal="right" shrinkToFit="1"/>
      <protection locked="0"/>
    </xf>
    <xf numFmtId="0" fontId="21" fillId="0" borderId="6" xfId="2" applyFont="1" applyBorder="1" applyAlignment="1" applyProtection="1">
      <alignment horizontal="center" vertical="distributed" wrapText="1" shrinkToFit="1"/>
      <protection locked="0"/>
    </xf>
    <xf numFmtId="0" fontId="21" fillId="0" borderId="2" xfId="2" applyFont="1" applyBorder="1" applyAlignment="1" applyProtection="1">
      <alignment horizontal="center" vertical="distributed" wrapText="1" shrinkToFit="1"/>
      <protection locked="0"/>
    </xf>
    <xf numFmtId="0" fontId="21" fillId="0" borderId="3" xfId="2" applyFont="1" applyBorder="1" applyAlignment="1" applyProtection="1">
      <alignment horizontal="center" vertical="distributed" wrapText="1" shrinkToFit="1"/>
      <protection locked="0"/>
    </xf>
    <xf numFmtId="0" fontId="9" fillId="0" borderId="2" xfId="2" applyFont="1" applyBorder="1" applyAlignment="1" applyProtection="1">
      <alignment horizontal="center" vertical="center"/>
      <protection locked="0"/>
    </xf>
    <xf numFmtId="0" fontId="29" fillId="3" borderId="77" xfId="2" applyFont="1" applyFill="1" applyBorder="1" applyAlignment="1" applyProtection="1">
      <alignment horizontal="center" vertical="center"/>
      <protection locked="0"/>
    </xf>
    <xf numFmtId="0" fontId="10" fillId="0" borderId="86" xfId="2" applyFont="1" applyBorder="1" applyAlignment="1" applyProtection="1">
      <alignment horizontal="left" vertical="center" shrinkToFit="1"/>
      <protection locked="0"/>
    </xf>
    <xf numFmtId="0" fontId="10" fillId="0" borderId="77" xfId="2" applyFont="1" applyBorder="1" applyAlignment="1" applyProtection="1">
      <alignment horizontal="left" vertical="center" shrinkToFit="1"/>
      <protection locked="0"/>
    </xf>
    <xf numFmtId="0" fontId="10" fillId="0" borderId="74" xfId="2" applyFont="1" applyBorder="1" applyAlignment="1" applyProtection="1">
      <alignment horizontal="left" vertical="center" shrinkToFit="1"/>
      <protection locked="0"/>
    </xf>
    <xf numFmtId="0" fontId="9" fillId="0" borderId="0" xfId="2" applyFont="1" applyAlignment="1" applyProtection="1">
      <alignment horizontal="center" vertical="center"/>
      <protection locked="0"/>
    </xf>
    <xf numFmtId="0" fontId="11" fillId="0" borderId="40" xfId="2" applyFont="1" applyBorder="1" applyAlignment="1" applyProtection="1">
      <alignment horizontal="right"/>
      <protection locked="0"/>
    </xf>
    <xf numFmtId="0" fontId="3" fillId="0" borderId="0" xfId="2" applyFont="1" applyAlignment="1" applyProtection="1">
      <alignment horizontal="distributed" vertical="center" wrapText="1"/>
      <protection locked="0"/>
    </xf>
    <xf numFmtId="0" fontId="9" fillId="0" borderId="67" xfId="2" applyFont="1" applyBorder="1" applyAlignment="1" applyProtection="1">
      <alignment horizontal="center" vertical="center"/>
      <protection locked="0"/>
    </xf>
    <xf numFmtId="0" fontId="19" fillId="0" borderId="0" xfId="2" applyFont="1" applyAlignment="1" applyProtection="1">
      <alignment horizontal="center" vertical="top"/>
      <protection locked="0"/>
    </xf>
    <xf numFmtId="0" fontId="10" fillId="0" borderId="74" xfId="2" applyFont="1" applyBorder="1" applyAlignment="1" applyProtection="1">
      <alignment horizontal="center" vertical="center" wrapText="1"/>
      <protection locked="0"/>
    </xf>
    <xf numFmtId="0" fontId="10" fillId="0" borderId="75" xfId="2" applyFont="1" applyBorder="1" applyAlignment="1" applyProtection="1">
      <alignment horizontal="center" vertical="center" wrapText="1"/>
      <protection locked="0"/>
    </xf>
    <xf numFmtId="0" fontId="10" fillId="0" borderId="75" xfId="2" applyFont="1" applyBorder="1" applyAlignment="1" applyProtection="1">
      <alignment horizontal="center" vertical="center"/>
      <protection locked="0"/>
    </xf>
    <xf numFmtId="0" fontId="10" fillId="0" borderId="88" xfId="2" applyFont="1" applyBorder="1" applyAlignment="1" applyProtection="1">
      <alignment horizontal="center" vertical="center"/>
      <protection locked="0"/>
    </xf>
    <xf numFmtId="0" fontId="11" fillId="0" borderId="49" xfId="2" applyFont="1" applyBorder="1" applyAlignment="1" applyProtection="1">
      <alignment horizontal="right" vertical="top"/>
      <protection locked="0"/>
    </xf>
    <xf numFmtId="0" fontId="11" fillId="0" borderId="52" xfId="2" applyFont="1" applyBorder="1" applyAlignment="1" applyProtection="1">
      <alignment horizontal="right" vertical="top"/>
      <protection locked="0"/>
    </xf>
    <xf numFmtId="0" fontId="10" fillId="0" borderId="77" xfId="2" applyFont="1" applyBorder="1" applyAlignment="1" applyProtection="1">
      <alignment horizontal="center" vertical="top"/>
      <protection locked="0"/>
    </xf>
    <xf numFmtId="38" fontId="28" fillId="3" borderId="75" xfId="1" applyFont="1" applyFill="1" applyBorder="1" applyAlignment="1" applyProtection="1">
      <alignment horizontal="right" shrinkToFit="1"/>
      <protection locked="0"/>
    </xf>
    <xf numFmtId="38" fontId="28" fillId="3" borderId="77" xfId="1" applyFont="1" applyFill="1" applyBorder="1" applyAlignment="1" applyProtection="1">
      <alignment horizontal="right" shrinkToFit="1"/>
      <protection locked="0"/>
    </xf>
    <xf numFmtId="0" fontId="10" fillId="0" borderId="73" xfId="2" applyFont="1" applyBorder="1" applyAlignment="1" applyProtection="1">
      <alignment horizontal="center" vertical="center"/>
      <protection locked="0"/>
    </xf>
    <xf numFmtId="0" fontId="19" fillId="0" borderId="1" xfId="2" applyFont="1" applyBorder="1" applyAlignment="1" applyProtection="1">
      <alignment horizontal="center" vertical="top"/>
      <protection locked="0"/>
    </xf>
    <xf numFmtId="0" fontId="10" fillId="0" borderId="48" xfId="2" applyFont="1" applyBorder="1" applyAlignment="1" applyProtection="1">
      <alignment horizontal="distributed" vertical="center" shrinkToFit="1"/>
      <protection locked="0"/>
    </xf>
    <xf numFmtId="176" fontId="25" fillId="0" borderId="27" xfId="3" applyNumberFormat="1" applyFont="1" applyBorder="1" applyAlignment="1" applyProtection="1">
      <alignment horizontal="right" vertical="center" shrinkToFit="1"/>
    </xf>
    <xf numFmtId="176" fontId="25" fillId="0" borderId="28" xfId="3" applyNumberFormat="1" applyFont="1" applyBorder="1" applyAlignment="1" applyProtection="1">
      <alignment horizontal="right" vertical="center" shrinkToFit="1"/>
    </xf>
    <xf numFmtId="176" fontId="25" fillId="0" borderId="31" xfId="3" applyNumberFormat="1" applyFont="1" applyBorder="1" applyAlignment="1" applyProtection="1">
      <alignment horizontal="right" vertical="center" shrinkToFit="1"/>
    </xf>
    <xf numFmtId="176" fontId="25" fillId="0" borderId="32" xfId="3" applyNumberFormat="1" applyFont="1" applyBorder="1" applyAlignment="1" applyProtection="1">
      <alignment horizontal="right" vertical="center" shrinkToFit="1"/>
    </xf>
    <xf numFmtId="0" fontId="29" fillId="3" borderId="77" xfId="2" applyFont="1" applyFill="1" applyBorder="1" applyAlignment="1" applyProtection="1">
      <alignment horizontal="center" vertical="center" wrapText="1"/>
      <protection locked="0"/>
    </xf>
    <xf numFmtId="0" fontId="23" fillId="0" borderId="4" xfId="2" applyFont="1" applyBorder="1" applyAlignment="1" applyProtection="1">
      <alignment horizontal="distributed" vertical="center" wrapText="1"/>
      <protection locked="0"/>
    </xf>
    <xf numFmtId="0" fontId="23" fillId="0" borderId="5" xfId="2" applyFont="1" applyBorder="1" applyAlignment="1" applyProtection="1">
      <alignment horizontal="distributed" vertical="center" wrapText="1"/>
      <protection locked="0"/>
    </xf>
    <xf numFmtId="176" fontId="9" fillId="0" borderId="4" xfId="3" applyNumberFormat="1" applyFont="1" applyBorder="1" applyAlignment="1" applyProtection="1">
      <alignment horizontal="center" vertical="center"/>
    </xf>
    <xf numFmtId="0" fontId="3" fillId="0" borderId="6" xfId="2" applyFont="1" applyBorder="1" applyAlignment="1" applyProtection="1">
      <alignment horizontal="distributed" vertical="center" wrapText="1"/>
      <protection locked="0"/>
    </xf>
    <xf numFmtId="0" fontId="3" fillId="0" borderId="3" xfId="2" applyFont="1" applyBorder="1" applyAlignment="1" applyProtection="1">
      <alignment horizontal="distributed" vertical="center" wrapText="1"/>
      <protection locked="0"/>
    </xf>
    <xf numFmtId="0" fontId="28" fillId="3" borderId="47" xfId="2" applyFont="1" applyFill="1" applyBorder="1" applyAlignment="1" applyProtection="1">
      <alignment horizontal="center" vertical="center" shrinkToFit="1"/>
      <protection locked="0"/>
    </xf>
    <xf numFmtId="0" fontId="28" fillId="3" borderId="48" xfId="2" applyFont="1" applyFill="1" applyBorder="1" applyAlignment="1" applyProtection="1">
      <alignment horizontal="center" vertical="center" shrinkToFit="1"/>
      <protection locked="0"/>
    </xf>
    <xf numFmtId="0" fontId="9" fillId="0" borderId="47" xfId="2" applyFont="1" applyBorder="1" applyAlignment="1" applyProtection="1">
      <alignment horizontal="center" vertical="center"/>
      <protection locked="0"/>
    </xf>
    <xf numFmtId="0" fontId="9" fillId="0" borderId="48" xfId="2" applyFont="1" applyBorder="1" applyAlignment="1" applyProtection="1">
      <alignment horizontal="center" vertical="center"/>
      <protection locked="0"/>
    </xf>
    <xf numFmtId="0" fontId="9" fillId="0" borderId="49" xfId="2" applyFont="1" applyBorder="1" applyAlignment="1" applyProtection="1">
      <alignment horizontal="center" vertical="center"/>
      <protection locked="0"/>
    </xf>
    <xf numFmtId="0" fontId="36" fillId="3" borderId="2" xfId="2" applyFont="1" applyFill="1" applyBorder="1" applyAlignment="1" applyProtection="1">
      <alignment horizontal="center" vertical="center" shrinkToFit="1"/>
      <protection locked="0"/>
    </xf>
    <xf numFmtId="0" fontId="36" fillId="3" borderId="0" xfId="2" applyFont="1" applyFill="1" applyAlignment="1" applyProtection="1">
      <alignment horizontal="center" vertical="center" shrinkToFit="1"/>
      <protection locked="0"/>
    </xf>
    <xf numFmtId="0" fontId="36" fillId="3" borderId="1" xfId="2" applyFont="1" applyFill="1" applyBorder="1" applyAlignment="1" applyProtection="1">
      <alignment horizontal="center" vertical="center" shrinkToFit="1"/>
      <protection locked="0"/>
    </xf>
    <xf numFmtId="0" fontId="36" fillId="3" borderId="62" xfId="2" applyFont="1" applyFill="1" applyBorder="1" applyAlignment="1" applyProtection="1">
      <alignment horizontal="center" vertical="center" shrinkToFit="1"/>
      <protection locked="0"/>
    </xf>
    <xf numFmtId="0" fontId="36" fillId="3" borderId="63" xfId="2" applyFont="1" applyFill="1" applyBorder="1" applyAlignment="1" applyProtection="1">
      <alignment horizontal="center" vertical="center" shrinkToFit="1"/>
      <protection locked="0"/>
    </xf>
    <xf numFmtId="0" fontId="36" fillId="3" borderId="64" xfId="2" applyFont="1" applyFill="1" applyBorder="1" applyAlignment="1" applyProtection="1">
      <alignment horizontal="center" vertical="center" shrinkToFit="1"/>
      <protection locked="0"/>
    </xf>
    <xf numFmtId="0" fontId="37" fillId="3" borderId="0" xfId="2" applyFont="1" applyFill="1" applyAlignment="1" applyProtection="1">
      <alignment horizontal="center" vertical="center" shrinkToFit="1"/>
      <protection locked="0"/>
    </xf>
    <xf numFmtId="0" fontId="37" fillId="3" borderId="1" xfId="2" applyFont="1" applyFill="1" applyBorder="1" applyAlignment="1" applyProtection="1">
      <alignment horizontal="center" vertical="center" shrinkToFit="1"/>
      <protection locked="0"/>
    </xf>
    <xf numFmtId="0" fontId="37" fillId="3" borderId="63" xfId="2" applyFont="1" applyFill="1" applyBorder="1" applyAlignment="1" applyProtection="1">
      <alignment horizontal="center" vertical="center" shrinkToFit="1"/>
      <protection locked="0"/>
    </xf>
    <xf numFmtId="0" fontId="37" fillId="3" borderId="64" xfId="2" applyFont="1" applyFill="1" applyBorder="1" applyAlignment="1" applyProtection="1">
      <alignment horizontal="center" vertical="center" shrinkToFit="1"/>
      <protection locked="0"/>
    </xf>
    <xf numFmtId="176" fontId="34" fillId="0" borderId="27" xfId="3" applyNumberFormat="1" applyFont="1" applyBorder="1" applyAlignment="1" applyProtection="1">
      <alignment horizontal="right" shrinkToFit="1"/>
    </xf>
    <xf numFmtId="176" fontId="34" fillId="0" borderId="28" xfId="3" applyNumberFormat="1" applyFont="1" applyBorder="1" applyAlignment="1" applyProtection="1">
      <alignment horizontal="right" shrinkToFit="1"/>
    </xf>
    <xf numFmtId="176" fontId="34" fillId="0" borderId="31" xfId="3" applyNumberFormat="1" applyFont="1" applyBorder="1" applyAlignment="1" applyProtection="1">
      <alignment horizontal="right" shrinkToFit="1"/>
    </xf>
    <xf numFmtId="176" fontId="34" fillId="0" borderId="32" xfId="3" applyNumberFormat="1" applyFont="1" applyBorder="1" applyAlignment="1" applyProtection="1">
      <alignment horizontal="right" shrinkToFit="1"/>
    </xf>
    <xf numFmtId="0" fontId="10" fillId="0" borderId="71" xfId="2" applyFont="1" applyBorder="1" applyAlignment="1" applyProtection="1">
      <alignment horizontal="center" vertical="center" wrapText="1"/>
      <protection locked="0"/>
    </xf>
    <xf numFmtId="0" fontId="10" fillId="0" borderId="65" xfId="2" applyFont="1" applyBorder="1" applyAlignment="1" applyProtection="1">
      <alignment horizontal="center" vertical="center" wrapText="1"/>
      <protection locked="0"/>
    </xf>
    <xf numFmtId="0" fontId="10" fillId="0" borderId="72" xfId="2" applyFont="1" applyBorder="1" applyAlignment="1" applyProtection="1">
      <alignment horizontal="center" vertical="center" wrapText="1"/>
      <protection locked="0"/>
    </xf>
    <xf numFmtId="0" fontId="10" fillId="0" borderId="87" xfId="2" applyFont="1" applyBorder="1" applyAlignment="1" applyProtection="1">
      <alignment horizontal="center" vertical="center" wrapText="1"/>
      <protection locked="0"/>
    </xf>
    <xf numFmtId="0" fontId="10" fillId="0" borderId="71" xfId="2" applyFont="1" applyBorder="1" applyAlignment="1" applyProtection="1">
      <alignment horizontal="center" vertical="center"/>
      <protection locked="0"/>
    </xf>
    <xf numFmtId="0" fontId="10" fillId="0" borderId="72" xfId="2" applyFont="1" applyBorder="1" applyAlignment="1" applyProtection="1">
      <alignment horizontal="center" vertical="center"/>
      <protection locked="0"/>
    </xf>
    <xf numFmtId="0" fontId="10" fillId="0" borderId="65" xfId="2" applyFont="1" applyBorder="1" applyAlignment="1" applyProtection="1">
      <alignment horizontal="center" vertical="center"/>
      <protection locked="0"/>
    </xf>
    <xf numFmtId="0" fontId="10" fillId="0" borderId="66" xfId="2" applyFont="1" applyBorder="1" applyAlignment="1" applyProtection="1">
      <alignment horizontal="center" vertical="center"/>
      <protection locked="0"/>
    </xf>
    <xf numFmtId="0" fontId="11" fillId="0" borderId="6" xfId="2" applyFont="1" applyBorder="1" applyAlignment="1" applyProtection="1">
      <alignment horizontal="center" vertical="top" wrapText="1"/>
      <protection locked="0"/>
    </xf>
    <xf numFmtId="0" fontId="11" fillId="0" borderId="7" xfId="2" applyFont="1" applyBorder="1" applyAlignment="1" applyProtection="1">
      <alignment horizontal="center" vertical="top" wrapText="1"/>
      <protection locked="0"/>
    </xf>
    <xf numFmtId="0" fontId="11" fillId="0" borderId="8" xfId="2" applyFont="1" applyBorder="1" applyAlignment="1" applyProtection="1">
      <alignment horizontal="center" vertical="top" wrapText="1"/>
      <protection locked="0"/>
    </xf>
    <xf numFmtId="0" fontId="11" fillId="0" borderId="2" xfId="2" applyFont="1" applyBorder="1" applyAlignment="1" applyProtection="1">
      <alignment horizontal="center" vertical="top" wrapText="1"/>
      <protection locked="0"/>
    </xf>
    <xf numFmtId="0" fontId="11" fillId="0" borderId="0" xfId="2" applyFont="1" applyAlignment="1" applyProtection="1">
      <alignment horizontal="center" vertical="top" wrapText="1"/>
      <protection locked="0"/>
    </xf>
    <xf numFmtId="0" fontId="11" fillId="0" borderId="1" xfId="2" applyFont="1" applyBorder="1" applyAlignment="1" applyProtection="1">
      <alignment horizontal="center" vertical="top" wrapText="1"/>
      <protection locked="0"/>
    </xf>
    <xf numFmtId="0" fontId="10" fillId="0" borderId="58" xfId="2" applyFont="1" applyBorder="1" applyAlignment="1" applyProtection="1">
      <alignment horizontal="distributed" vertical="center" shrinkToFit="1"/>
      <protection locked="0"/>
    </xf>
    <xf numFmtId="38" fontId="25" fillId="3" borderId="54" xfId="3" applyFont="1" applyFill="1" applyBorder="1" applyAlignment="1" applyProtection="1">
      <alignment horizontal="right" shrinkToFit="1"/>
      <protection locked="0"/>
    </xf>
    <xf numFmtId="176" fontId="25" fillId="0" borderId="2" xfId="2" applyNumberFormat="1" applyFont="1" applyBorder="1" applyAlignment="1">
      <alignment horizontal="right" shrinkToFit="1"/>
    </xf>
    <xf numFmtId="176" fontId="25" fillId="0" borderId="0" xfId="2" applyNumberFormat="1" applyFont="1" applyAlignment="1">
      <alignment horizontal="right" shrinkToFit="1"/>
    </xf>
    <xf numFmtId="176" fontId="25" fillId="0" borderId="3" xfId="2" applyNumberFormat="1" applyFont="1" applyBorder="1" applyAlignment="1">
      <alignment horizontal="right" shrinkToFit="1"/>
    </xf>
    <xf numFmtId="176" fontId="25" fillId="0" borderId="4" xfId="2" applyNumberFormat="1" applyFont="1" applyBorder="1" applyAlignment="1">
      <alignment horizontal="right" shrinkToFit="1"/>
    </xf>
    <xf numFmtId="0" fontId="3" fillId="0" borderId="39" xfId="2" applyFont="1" applyBorder="1" applyAlignment="1" applyProtection="1">
      <alignment horizontal="distributed" vertical="center" wrapText="1"/>
      <protection locked="0"/>
    </xf>
    <xf numFmtId="0" fontId="3" fillId="0" borderId="1" xfId="2" applyFont="1" applyBorder="1" applyAlignment="1" applyProtection="1">
      <alignment horizontal="distributed" vertical="center" wrapText="1"/>
      <protection locked="0"/>
    </xf>
    <xf numFmtId="0" fontId="10" fillId="0" borderId="89" xfId="2" applyFont="1" applyBorder="1" applyAlignment="1" applyProtection="1">
      <alignment horizontal="left" vertical="center" shrinkToFit="1"/>
      <protection locked="0"/>
    </xf>
    <xf numFmtId="0" fontId="42" fillId="3" borderId="74" xfId="2" applyFont="1" applyFill="1" applyBorder="1" applyAlignment="1" applyProtection="1">
      <alignment horizontal="center" vertical="center" shrinkToFit="1"/>
      <protection locked="0"/>
    </xf>
    <xf numFmtId="0" fontId="42" fillId="3" borderId="75" xfId="2" applyFont="1" applyFill="1" applyBorder="1" applyAlignment="1" applyProtection="1">
      <alignment horizontal="center" vertical="center" shrinkToFit="1"/>
      <protection locked="0"/>
    </xf>
    <xf numFmtId="0" fontId="42" fillId="3" borderId="100" xfId="2" applyFont="1" applyFill="1" applyBorder="1" applyAlignment="1" applyProtection="1">
      <alignment horizontal="center" vertical="center" shrinkToFit="1"/>
      <protection locked="0"/>
    </xf>
    <xf numFmtId="0" fontId="42" fillId="3" borderId="86" xfId="2" applyFont="1" applyFill="1" applyBorder="1" applyAlignment="1" applyProtection="1">
      <alignment horizontal="center" vertical="center" shrinkToFit="1"/>
      <protection locked="0"/>
    </xf>
    <xf numFmtId="0" fontId="42" fillId="3" borderId="77" xfId="2" applyFont="1" applyFill="1" applyBorder="1" applyAlignment="1" applyProtection="1">
      <alignment horizontal="center" vertical="center" shrinkToFit="1"/>
      <protection locked="0"/>
    </xf>
    <xf numFmtId="0" fontId="42" fillId="3" borderId="101" xfId="2" applyFont="1" applyFill="1" applyBorder="1" applyAlignment="1" applyProtection="1">
      <alignment horizontal="center" vertical="center" shrinkToFit="1"/>
      <protection locked="0"/>
    </xf>
    <xf numFmtId="0" fontId="27" fillId="3" borderId="47" xfId="2" applyFont="1" applyFill="1" applyBorder="1" applyAlignment="1" applyProtection="1">
      <alignment horizontal="center" vertical="center" shrinkToFit="1"/>
      <protection locked="0"/>
    </xf>
    <xf numFmtId="0" fontId="27" fillId="3" borderId="48" xfId="2" applyFont="1" applyFill="1" applyBorder="1" applyAlignment="1" applyProtection="1">
      <alignment horizontal="center" vertical="center" shrinkToFit="1"/>
      <protection locked="0"/>
    </xf>
    <xf numFmtId="0" fontId="27" fillId="3" borderId="49" xfId="2" applyFont="1" applyFill="1" applyBorder="1" applyAlignment="1" applyProtection="1">
      <alignment horizontal="center" vertical="center" shrinkToFit="1"/>
      <protection locked="0"/>
    </xf>
    <xf numFmtId="0" fontId="38" fillId="3" borderId="53" xfId="2" applyFont="1" applyFill="1" applyBorder="1" applyAlignment="1" applyProtection="1">
      <alignment horizontal="center" vertical="center" shrinkToFit="1"/>
      <protection locked="0"/>
    </xf>
    <xf numFmtId="0" fontId="38" fillId="3" borderId="54" xfId="2" applyFont="1" applyFill="1" applyBorder="1" applyAlignment="1" applyProtection="1">
      <alignment horizontal="center" vertical="center" shrinkToFit="1"/>
      <protection locked="0"/>
    </xf>
    <xf numFmtId="0" fontId="38" fillId="3" borderId="55" xfId="2" applyFont="1" applyFill="1" applyBorder="1" applyAlignment="1" applyProtection="1">
      <alignment horizontal="center" vertical="center" shrinkToFit="1"/>
      <protection locked="0"/>
    </xf>
    <xf numFmtId="0" fontId="38" fillId="3" borderId="2" xfId="2" applyFont="1" applyFill="1" applyBorder="1" applyAlignment="1" applyProtection="1">
      <alignment horizontal="center" vertical="center" shrinkToFit="1"/>
      <protection locked="0"/>
    </xf>
    <xf numFmtId="0" fontId="38" fillId="3" borderId="0" xfId="2" applyFont="1" applyFill="1" applyAlignment="1" applyProtection="1">
      <alignment horizontal="center" vertical="center" shrinkToFit="1"/>
      <protection locked="0"/>
    </xf>
    <xf numFmtId="0" fontId="38" fillId="3" borderId="1" xfId="2" applyFont="1" applyFill="1" applyBorder="1" applyAlignment="1" applyProtection="1">
      <alignment horizontal="center" vertical="center" shrinkToFit="1"/>
      <protection locked="0"/>
    </xf>
    <xf numFmtId="0" fontId="38" fillId="3" borderId="62" xfId="2" applyFont="1" applyFill="1" applyBorder="1" applyAlignment="1" applyProtection="1">
      <alignment horizontal="center" vertical="center" shrinkToFit="1"/>
      <protection locked="0"/>
    </xf>
    <xf numFmtId="0" fontId="38" fillId="3" borderId="63" xfId="2" applyFont="1" applyFill="1" applyBorder="1" applyAlignment="1" applyProtection="1">
      <alignment horizontal="center" vertical="center" shrinkToFit="1"/>
      <protection locked="0"/>
    </xf>
    <xf numFmtId="0" fontId="38" fillId="3" borderId="64" xfId="2" applyFont="1" applyFill="1" applyBorder="1" applyAlignment="1" applyProtection="1">
      <alignment horizontal="center" vertical="center" shrinkToFit="1"/>
      <protection locked="0"/>
    </xf>
    <xf numFmtId="0" fontId="39" fillId="3" borderId="53" xfId="2" applyFont="1" applyFill="1" applyBorder="1" applyAlignment="1" applyProtection="1">
      <alignment horizontal="center" vertical="center" shrinkToFit="1"/>
      <protection locked="0"/>
    </xf>
    <xf numFmtId="0" fontId="39" fillId="3" borderId="54" xfId="2" applyFont="1" applyFill="1" applyBorder="1" applyAlignment="1" applyProtection="1">
      <alignment horizontal="center" vertical="center" shrinkToFit="1"/>
      <protection locked="0"/>
    </xf>
    <xf numFmtId="0" fontId="39" fillId="3" borderId="55" xfId="2" applyFont="1" applyFill="1" applyBorder="1" applyAlignment="1" applyProtection="1">
      <alignment horizontal="center" vertical="center" shrinkToFit="1"/>
      <protection locked="0"/>
    </xf>
    <xf numFmtId="0" fontId="39" fillId="3" borderId="2" xfId="2" applyFont="1" applyFill="1" applyBorder="1" applyAlignment="1" applyProtection="1">
      <alignment horizontal="center" vertical="center" shrinkToFit="1"/>
      <protection locked="0"/>
    </xf>
    <xf numFmtId="0" fontId="39" fillId="3" borderId="0" xfId="2" applyFont="1" applyFill="1" applyAlignment="1" applyProtection="1">
      <alignment horizontal="center" vertical="center" shrinkToFit="1"/>
      <protection locked="0"/>
    </xf>
    <xf numFmtId="0" fontId="39" fillId="3" borderId="1" xfId="2" applyFont="1" applyFill="1" applyBorder="1" applyAlignment="1" applyProtection="1">
      <alignment horizontal="center" vertical="center" shrinkToFit="1"/>
      <protection locked="0"/>
    </xf>
    <xf numFmtId="0" fontId="39" fillId="3" borderId="62" xfId="2" applyFont="1" applyFill="1" applyBorder="1" applyAlignment="1" applyProtection="1">
      <alignment horizontal="center" vertical="center" shrinkToFit="1"/>
      <protection locked="0"/>
    </xf>
    <xf numFmtId="0" fontId="39" fillId="3" borderId="63" xfId="2" applyFont="1" applyFill="1" applyBorder="1" applyAlignment="1" applyProtection="1">
      <alignment horizontal="center" vertical="center" shrinkToFit="1"/>
      <protection locked="0"/>
    </xf>
    <xf numFmtId="0" fontId="39" fillId="3" borderId="64" xfId="2" applyFont="1" applyFill="1" applyBorder="1" applyAlignment="1" applyProtection="1">
      <alignment horizontal="center" vertical="center" shrinkToFit="1"/>
      <protection locked="0"/>
    </xf>
    <xf numFmtId="0" fontId="27" fillId="3" borderId="53" xfId="2" applyFont="1" applyFill="1" applyBorder="1" applyAlignment="1" applyProtection="1">
      <alignment horizontal="left" vertical="center" wrapText="1"/>
      <protection locked="0"/>
    </xf>
    <xf numFmtId="0" fontId="27" fillId="3" borderId="54" xfId="2" applyFont="1" applyFill="1" applyBorder="1" applyAlignment="1" applyProtection="1">
      <alignment horizontal="left" vertical="center" wrapText="1"/>
      <protection locked="0"/>
    </xf>
    <xf numFmtId="0" fontId="27" fillId="3" borderId="55" xfId="2" applyFont="1" applyFill="1" applyBorder="1" applyAlignment="1" applyProtection="1">
      <alignment horizontal="left" vertical="center" wrapText="1"/>
      <protection locked="0"/>
    </xf>
    <xf numFmtId="0" fontId="27" fillId="3" borderId="3" xfId="2" applyFont="1" applyFill="1" applyBorder="1" applyAlignment="1" applyProtection="1">
      <alignment horizontal="left" vertical="center" wrapText="1"/>
      <protection locked="0"/>
    </xf>
    <xf numFmtId="0" fontId="27" fillId="3" borderId="4" xfId="2" applyFont="1" applyFill="1" applyBorder="1" applyAlignment="1" applyProtection="1">
      <alignment horizontal="left" vertical="center" wrapText="1"/>
      <protection locked="0"/>
    </xf>
    <xf numFmtId="0" fontId="27" fillId="3" borderId="5" xfId="2" applyFont="1" applyFill="1" applyBorder="1" applyAlignment="1" applyProtection="1">
      <alignment horizontal="left" vertical="center" wrapText="1"/>
      <protection locked="0"/>
    </xf>
    <xf numFmtId="0" fontId="30" fillId="3" borderId="6" xfId="2" applyFont="1" applyFill="1" applyBorder="1" applyAlignment="1" applyProtection="1">
      <alignment horizontal="center" vertical="center" wrapText="1" shrinkToFit="1"/>
      <protection locked="0"/>
    </xf>
    <xf numFmtId="0" fontId="30" fillId="3" borderId="7" xfId="2" applyFont="1" applyFill="1" applyBorder="1" applyAlignment="1" applyProtection="1">
      <alignment horizontal="center" vertical="center" wrapText="1" shrinkToFit="1"/>
      <protection locked="0"/>
    </xf>
    <xf numFmtId="0" fontId="30" fillId="3" borderId="79" xfId="2" applyFont="1" applyFill="1" applyBorder="1" applyAlignment="1" applyProtection="1">
      <alignment horizontal="center" vertical="center" wrapText="1" shrinkToFit="1"/>
      <protection locked="0"/>
    </xf>
    <xf numFmtId="0" fontId="30" fillId="3" borderId="2" xfId="2" applyFont="1" applyFill="1" applyBorder="1" applyAlignment="1" applyProtection="1">
      <alignment horizontal="center" vertical="center" wrapText="1" shrinkToFit="1"/>
      <protection locked="0"/>
    </xf>
    <xf numFmtId="0" fontId="30" fillId="3" borderId="0" xfId="2" applyFont="1" applyFill="1" applyAlignment="1" applyProtection="1">
      <alignment horizontal="center" vertical="center" wrapText="1" shrinkToFit="1"/>
      <protection locked="0"/>
    </xf>
    <xf numFmtId="0" fontId="30" fillId="3" borderId="81" xfId="2" applyFont="1" applyFill="1" applyBorder="1" applyAlignment="1" applyProtection="1">
      <alignment horizontal="center" vertical="center" wrapText="1" shrinkToFit="1"/>
      <protection locked="0"/>
    </xf>
    <xf numFmtId="0" fontId="30" fillId="3" borderId="62" xfId="2" applyFont="1" applyFill="1" applyBorder="1" applyAlignment="1" applyProtection="1">
      <alignment horizontal="center" vertical="center" wrapText="1" shrinkToFit="1"/>
      <protection locked="0"/>
    </xf>
    <xf numFmtId="0" fontId="30" fillId="3" borderId="63" xfId="2" applyFont="1" applyFill="1" applyBorder="1" applyAlignment="1" applyProtection="1">
      <alignment horizontal="center" vertical="center" wrapText="1" shrinkToFit="1"/>
      <protection locked="0"/>
    </xf>
    <xf numFmtId="0" fontId="30" fillId="3" borderId="90" xfId="2" applyFont="1" applyFill="1" applyBorder="1" applyAlignment="1" applyProtection="1">
      <alignment horizontal="center" vertical="center" wrapText="1" shrinkToFit="1"/>
      <protection locked="0"/>
    </xf>
    <xf numFmtId="0" fontId="30" fillId="3" borderId="78" xfId="2" applyFont="1" applyFill="1" applyBorder="1" applyAlignment="1" applyProtection="1">
      <alignment horizontal="center" vertical="center" shrinkToFit="1"/>
      <protection locked="0"/>
    </xf>
    <xf numFmtId="0" fontId="30" fillId="3" borderId="7" xfId="2" applyFont="1" applyFill="1" applyBorder="1" applyAlignment="1" applyProtection="1">
      <alignment horizontal="center" vertical="center" shrinkToFit="1"/>
      <protection locked="0"/>
    </xf>
    <xf numFmtId="0" fontId="30" fillId="3" borderId="79" xfId="2" applyFont="1" applyFill="1" applyBorder="1" applyAlignment="1" applyProtection="1">
      <alignment horizontal="center" vertical="center" shrinkToFit="1"/>
      <protection locked="0"/>
    </xf>
    <xf numFmtId="0" fontId="30" fillId="3" borderId="67" xfId="2" applyFont="1" applyFill="1" applyBorder="1" applyAlignment="1" applyProtection="1">
      <alignment horizontal="center" vertical="center" shrinkToFit="1"/>
      <protection locked="0"/>
    </xf>
    <xf numFmtId="0" fontId="30" fillId="3" borderId="0" xfId="2" applyFont="1" applyFill="1" applyAlignment="1" applyProtection="1">
      <alignment horizontal="center" vertical="center" shrinkToFit="1"/>
      <protection locked="0"/>
    </xf>
    <xf numFmtId="0" fontId="30" fillId="3" borderId="81" xfId="2" applyFont="1" applyFill="1" applyBorder="1" applyAlignment="1" applyProtection="1">
      <alignment horizontal="center" vertical="center" shrinkToFit="1"/>
      <protection locked="0"/>
    </xf>
    <xf numFmtId="0" fontId="30" fillId="3" borderId="66" xfId="2" applyFont="1" applyFill="1" applyBorder="1" applyAlignment="1" applyProtection="1">
      <alignment horizontal="center" vertical="center" shrinkToFit="1"/>
      <protection locked="0"/>
    </xf>
    <xf numFmtId="0" fontId="30" fillId="3" borderId="63" xfId="2" applyFont="1" applyFill="1" applyBorder="1" applyAlignment="1" applyProtection="1">
      <alignment horizontal="center" vertical="center" shrinkToFit="1"/>
      <protection locked="0"/>
    </xf>
    <xf numFmtId="0" fontId="30" fillId="3" borderId="90" xfId="2" applyFont="1" applyFill="1" applyBorder="1" applyAlignment="1" applyProtection="1">
      <alignment horizontal="center" vertical="center" shrinkToFit="1"/>
      <protection locked="0"/>
    </xf>
    <xf numFmtId="0" fontId="31" fillId="3" borderId="78" xfId="2" applyFont="1" applyFill="1" applyBorder="1" applyAlignment="1" applyProtection="1">
      <alignment horizontal="center" vertical="center" shrinkToFit="1"/>
      <protection locked="0"/>
    </xf>
    <xf numFmtId="0" fontId="31" fillId="3" borderId="79" xfId="2" applyFont="1" applyFill="1" applyBorder="1" applyAlignment="1" applyProtection="1">
      <alignment horizontal="center" vertical="center" shrinkToFit="1"/>
      <protection locked="0"/>
    </xf>
    <xf numFmtId="0" fontId="31" fillId="3" borderId="67" xfId="2" applyFont="1" applyFill="1" applyBorder="1" applyAlignment="1" applyProtection="1">
      <alignment horizontal="center" vertical="center" shrinkToFit="1"/>
      <protection locked="0"/>
    </xf>
    <xf numFmtId="0" fontId="31" fillId="3" borderId="81" xfId="2" applyFont="1" applyFill="1" applyBorder="1" applyAlignment="1" applyProtection="1">
      <alignment horizontal="center" vertical="center" shrinkToFit="1"/>
      <protection locked="0"/>
    </xf>
    <xf numFmtId="0" fontId="31" fillId="3" borderId="66" xfId="2" applyFont="1" applyFill="1" applyBorder="1" applyAlignment="1" applyProtection="1">
      <alignment horizontal="center" vertical="center" shrinkToFit="1"/>
      <protection locked="0"/>
    </xf>
    <xf numFmtId="0" fontId="31" fillId="3" borderId="90" xfId="2" applyFont="1" applyFill="1" applyBorder="1" applyAlignment="1" applyProtection="1">
      <alignment horizontal="center" vertical="center" shrinkToFit="1"/>
      <protection locked="0"/>
    </xf>
    <xf numFmtId="0" fontId="31" fillId="3" borderId="78" xfId="2" applyFont="1" applyFill="1" applyBorder="1" applyAlignment="1" applyProtection="1">
      <alignment horizontal="center" vertical="center"/>
      <protection locked="0"/>
    </xf>
    <xf numFmtId="0" fontId="31" fillId="3" borderId="7" xfId="2" applyFont="1" applyFill="1" applyBorder="1" applyAlignment="1" applyProtection="1">
      <alignment horizontal="center" vertical="center"/>
      <protection locked="0"/>
    </xf>
    <xf numFmtId="0" fontId="31" fillId="3" borderId="79" xfId="2" applyFont="1" applyFill="1" applyBorder="1" applyAlignment="1" applyProtection="1">
      <alignment horizontal="center" vertical="center"/>
      <protection locked="0"/>
    </xf>
    <xf numFmtId="0" fontId="31" fillId="3" borderId="66" xfId="2" applyFont="1" applyFill="1" applyBorder="1" applyAlignment="1" applyProtection="1">
      <alignment horizontal="center" vertical="center"/>
      <protection locked="0"/>
    </xf>
    <xf numFmtId="0" fontId="31" fillId="3" borderId="63" xfId="2" applyFont="1" applyFill="1" applyBorder="1" applyAlignment="1" applyProtection="1">
      <alignment horizontal="center" vertical="center"/>
      <protection locked="0"/>
    </xf>
    <xf numFmtId="0" fontId="31" fillId="3" borderId="90" xfId="2" applyFont="1" applyFill="1" applyBorder="1" applyAlignment="1" applyProtection="1">
      <alignment horizontal="center" vertical="center"/>
      <protection locked="0"/>
    </xf>
    <xf numFmtId="0" fontId="31" fillId="3" borderId="78" xfId="2" applyFont="1" applyFill="1" applyBorder="1" applyAlignment="1" applyProtection="1">
      <alignment horizontal="center" vertical="center" wrapText="1"/>
      <protection locked="0"/>
    </xf>
    <xf numFmtId="0" fontId="31" fillId="3" borderId="79" xfId="2" applyFont="1" applyFill="1" applyBorder="1" applyAlignment="1" applyProtection="1">
      <alignment horizontal="center" vertical="center" wrapText="1"/>
      <protection locked="0"/>
    </xf>
    <xf numFmtId="0" fontId="31" fillId="3" borderId="67" xfId="2" applyFont="1" applyFill="1" applyBorder="1" applyAlignment="1" applyProtection="1">
      <alignment horizontal="center" vertical="center" wrapText="1"/>
      <protection locked="0"/>
    </xf>
    <xf numFmtId="0" fontId="31" fillId="3" borderId="81" xfId="2" applyFont="1" applyFill="1" applyBorder="1" applyAlignment="1" applyProtection="1">
      <alignment horizontal="center" vertical="center" wrapText="1"/>
      <protection locked="0"/>
    </xf>
    <xf numFmtId="0" fontId="31" fillId="3" borderId="66" xfId="2" applyFont="1" applyFill="1" applyBorder="1" applyAlignment="1" applyProtection="1">
      <alignment horizontal="center" vertical="center" wrapText="1"/>
      <protection locked="0"/>
    </xf>
    <xf numFmtId="0" fontId="31" fillId="3" borderId="90" xfId="2" applyFont="1" applyFill="1" applyBorder="1" applyAlignment="1" applyProtection="1">
      <alignment horizontal="center" vertical="center" wrapText="1"/>
      <protection locked="0"/>
    </xf>
    <xf numFmtId="0" fontId="31" fillId="3" borderId="7" xfId="2" applyFont="1" applyFill="1" applyBorder="1" applyAlignment="1" applyProtection="1">
      <alignment horizontal="center" vertical="center" wrapText="1"/>
      <protection locked="0"/>
    </xf>
    <xf numFmtId="0" fontId="31" fillId="3" borderId="0" xfId="2" applyFont="1" applyFill="1" applyAlignment="1" applyProtection="1">
      <alignment horizontal="center" vertical="center" wrapText="1"/>
      <protection locked="0"/>
    </xf>
    <xf numFmtId="0" fontId="31" fillId="3" borderId="63" xfId="2" applyFont="1" applyFill="1" applyBorder="1" applyAlignment="1" applyProtection="1">
      <alignment horizontal="center" vertical="center" wrapText="1"/>
      <protection locked="0"/>
    </xf>
    <xf numFmtId="0" fontId="26" fillId="3" borderId="88" xfId="2" applyFont="1" applyFill="1" applyBorder="1" applyAlignment="1" applyProtection="1">
      <alignment horizontal="center" vertical="center" wrapText="1"/>
      <protection locked="0"/>
    </xf>
    <xf numFmtId="0" fontId="26" fillId="3" borderId="52" xfId="2" applyFont="1" applyFill="1" applyBorder="1" applyAlignment="1" applyProtection="1">
      <alignment horizontal="center" vertical="center" wrapText="1"/>
      <protection locked="0"/>
    </xf>
    <xf numFmtId="38" fontId="28" fillId="3" borderId="67" xfId="3" applyFont="1" applyFill="1" applyBorder="1" applyAlignment="1" applyProtection="1">
      <alignment horizontal="right" vertical="center" shrinkToFit="1"/>
      <protection locked="0"/>
    </xf>
    <xf numFmtId="38" fontId="28" fillId="3" borderId="0" xfId="3" applyFont="1" applyFill="1" applyBorder="1" applyAlignment="1" applyProtection="1">
      <alignment horizontal="right" vertical="center" shrinkToFit="1"/>
      <protection locked="0"/>
    </xf>
    <xf numFmtId="38" fontId="28" fillId="3" borderId="81" xfId="3" applyFont="1" applyFill="1" applyBorder="1" applyAlignment="1" applyProtection="1">
      <alignment horizontal="right" vertical="center" shrinkToFit="1"/>
      <protection locked="0"/>
    </xf>
    <xf numFmtId="38" fontId="28" fillId="3" borderId="80" xfId="3" applyFont="1" applyFill="1" applyBorder="1" applyAlignment="1" applyProtection="1">
      <alignment horizontal="right" vertical="center" shrinkToFit="1"/>
      <protection locked="0"/>
    </xf>
    <xf numFmtId="176" fontId="32" fillId="0" borderId="28" xfId="3" applyNumberFormat="1" applyFont="1" applyBorder="1" applyAlignment="1" applyProtection="1">
      <alignment horizontal="right" vertical="center" shrinkToFit="1"/>
    </xf>
    <xf numFmtId="176" fontId="32" fillId="0" borderId="0" xfId="3" applyNumberFormat="1" applyFont="1" applyBorder="1" applyAlignment="1" applyProtection="1">
      <alignment horizontal="right" vertical="center" shrinkToFit="1"/>
    </xf>
    <xf numFmtId="176" fontId="32" fillId="0" borderId="32" xfId="3" applyNumberFormat="1" applyFont="1" applyBorder="1" applyAlignment="1" applyProtection="1">
      <alignment horizontal="right" vertical="center" shrinkToFit="1"/>
    </xf>
    <xf numFmtId="0" fontId="26" fillId="3" borderId="78" xfId="2" applyFont="1" applyFill="1" applyBorder="1" applyAlignment="1" applyProtection="1">
      <alignment horizontal="center" vertical="center" wrapText="1" shrinkToFit="1"/>
      <protection locked="0"/>
    </xf>
    <xf numFmtId="0" fontId="26" fillId="3" borderId="79" xfId="2" applyFont="1" applyFill="1" applyBorder="1" applyAlignment="1" applyProtection="1">
      <alignment horizontal="center" vertical="center" shrinkToFit="1"/>
      <protection locked="0"/>
    </xf>
    <xf numFmtId="0" fontId="26" fillId="3" borderId="67" xfId="2" applyFont="1" applyFill="1" applyBorder="1" applyAlignment="1" applyProtection="1">
      <alignment horizontal="center" vertical="center" shrinkToFit="1"/>
      <protection locked="0"/>
    </xf>
    <xf numFmtId="0" fontId="26" fillId="3" borderId="81" xfId="2" applyFont="1" applyFill="1" applyBorder="1" applyAlignment="1" applyProtection="1">
      <alignment horizontal="center" vertical="center" shrinkToFit="1"/>
      <protection locked="0"/>
    </xf>
    <xf numFmtId="0" fontId="26" fillId="3" borderId="66" xfId="2" applyFont="1" applyFill="1" applyBorder="1" applyAlignment="1" applyProtection="1">
      <alignment horizontal="center" vertical="center" shrinkToFit="1"/>
      <protection locked="0"/>
    </xf>
    <xf numFmtId="0" fontId="26" fillId="3" borderId="90" xfId="2" applyFont="1" applyFill="1" applyBorder="1" applyAlignment="1" applyProtection="1">
      <alignment horizontal="center" vertical="center" shrinkToFit="1"/>
      <protection locked="0"/>
    </xf>
    <xf numFmtId="0" fontId="26" fillId="3" borderId="91" xfId="2" applyFont="1" applyFill="1" applyBorder="1" applyAlignment="1" applyProtection="1">
      <alignment horizontal="center" vertical="center" shrinkToFit="1"/>
      <protection locked="0"/>
    </xf>
    <xf numFmtId="0" fontId="26" fillId="3" borderId="92" xfId="2" applyFont="1" applyFill="1" applyBorder="1" applyAlignment="1" applyProtection="1">
      <alignment horizontal="center" vertical="center" shrinkToFit="1"/>
      <protection locked="0"/>
    </xf>
    <xf numFmtId="38" fontId="27" fillId="3" borderId="91" xfId="3" applyFont="1" applyFill="1" applyBorder="1" applyAlignment="1" applyProtection="1">
      <alignment horizontal="right" vertical="center" shrinkToFit="1"/>
      <protection locked="0"/>
    </xf>
    <xf numFmtId="38" fontId="27" fillId="3" borderId="54" xfId="3" applyFont="1" applyFill="1" applyBorder="1" applyAlignment="1" applyProtection="1">
      <alignment horizontal="right" vertical="center" shrinkToFit="1"/>
      <protection locked="0"/>
    </xf>
    <xf numFmtId="38" fontId="27" fillId="3" borderId="67" xfId="3" applyFont="1" applyFill="1" applyBorder="1" applyAlignment="1" applyProtection="1">
      <alignment horizontal="right" vertical="center" shrinkToFit="1"/>
      <protection locked="0"/>
    </xf>
    <xf numFmtId="38" fontId="27" fillId="3" borderId="0" xfId="3" applyFont="1" applyFill="1" applyBorder="1" applyAlignment="1" applyProtection="1">
      <alignment horizontal="right" vertical="center" shrinkToFit="1"/>
      <protection locked="0"/>
    </xf>
    <xf numFmtId="38" fontId="27" fillId="3" borderId="66" xfId="3" applyFont="1" applyFill="1" applyBorder="1" applyAlignment="1" applyProtection="1">
      <alignment horizontal="right" vertical="center" shrinkToFit="1"/>
      <protection locked="0"/>
    </xf>
    <xf numFmtId="38" fontId="27" fillId="3" borderId="63" xfId="3" applyFont="1" applyFill="1" applyBorder="1" applyAlignment="1" applyProtection="1">
      <alignment horizontal="right" vertical="center" shrinkToFit="1"/>
      <protection locked="0"/>
    </xf>
    <xf numFmtId="38" fontId="27" fillId="3" borderId="65" xfId="3" applyFont="1" applyFill="1" applyBorder="1" applyAlignment="1" applyProtection="1">
      <alignment horizontal="right" vertical="center" shrinkToFit="1"/>
      <protection locked="0"/>
    </xf>
    <xf numFmtId="38" fontId="27" fillId="3" borderId="75" xfId="3" applyFont="1" applyFill="1" applyBorder="1" applyAlignment="1" applyProtection="1">
      <alignment horizontal="right" vertical="center" shrinkToFit="1"/>
      <protection locked="0"/>
    </xf>
    <xf numFmtId="0" fontId="31" fillId="3" borderId="91" xfId="2" applyFont="1" applyFill="1" applyBorder="1" applyAlignment="1" applyProtection="1">
      <alignment horizontal="center" vertical="center"/>
      <protection locked="0"/>
    </xf>
    <xf numFmtId="0" fontId="31" fillId="3" borderId="54" xfId="2" applyFont="1" applyFill="1" applyBorder="1" applyAlignment="1" applyProtection="1">
      <alignment horizontal="center" vertical="center"/>
      <protection locked="0"/>
    </xf>
    <xf numFmtId="0" fontId="31" fillId="3" borderId="92" xfId="2" applyFont="1" applyFill="1" applyBorder="1" applyAlignment="1" applyProtection="1">
      <alignment horizontal="center" vertical="center"/>
      <protection locked="0"/>
    </xf>
    <xf numFmtId="0" fontId="31" fillId="3" borderId="6" xfId="2" applyFont="1" applyFill="1" applyBorder="1" applyAlignment="1" applyProtection="1">
      <alignment horizontal="center" vertical="center" wrapText="1"/>
      <protection locked="0"/>
    </xf>
    <xf numFmtId="0" fontId="31" fillId="3" borderId="2" xfId="2" applyFont="1" applyFill="1" applyBorder="1" applyAlignment="1" applyProtection="1">
      <alignment horizontal="center" vertical="center" wrapText="1"/>
      <protection locked="0"/>
    </xf>
    <xf numFmtId="0" fontId="31" fillId="3" borderId="62" xfId="2" applyFont="1" applyFill="1" applyBorder="1" applyAlignment="1" applyProtection="1">
      <alignment horizontal="center" vertical="center" wrapText="1"/>
      <protection locked="0"/>
    </xf>
    <xf numFmtId="0" fontId="30" fillId="3" borderId="53" xfId="2" applyFont="1" applyFill="1" applyBorder="1" applyAlignment="1" applyProtection="1">
      <alignment horizontal="center" vertical="center" wrapText="1" shrinkToFit="1"/>
      <protection locked="0"/>
    </xf>
    <xf numFmtId="0" fontId="30" fillId="3" borderId="54" xfId="2" applyFont="1" applyFill="1" applyBorder="1" applyAlignment="1" applyProtection="1">
      <alignment horizontal="center" vertical="center" wrapText="1" shrinkToFit="1"/>
      <protection locked="0"/>
    </xf>
    <xf numFmtId="0" fontId="30" fillId="3" borderId="92" xfId="2" applyFont="1" applyFill="1" applyBorder="1" applyAlignment="1" applyProtection="1">
      <alignment horizontal="center" vertical="center" wrapText="1" shrinkToFit="1"/>
      <protection locked="0"/>
    </xf>
    <xf numFmtId="0" fontId="30" fillId="3" borderId="91" xfId="2" applyFont="1" applyFill="1" applyBorder="1" applyAlignment="1" applyProtection="1">
      <alignment horizontal="center" vertical="center" shrinkToFit="1"/>
      <protection locked="0"/>
    </xf>
    <xf numFmtId="0" fontId="30" fillId="3" borderId="54" xfId="2" applyFont="1" applyFill="1" applyBorder="1" applyAlignment="1" applyProtection="1">
      <alignment horizontal="center" vertical="center" shrinkToFit="1"/>
      <protection locked="0"/>
    </xf>
    <xf numFmtId="0" fontId="30" fillId="3" borderId="92" xfId="2" applyFont="1" applyFill="1" applyBorder="1" applyAlignment="1" applyProtection="1">
      <alignment horizontal="center" vertical="center" shrinkToFit="1"/>
      <protection locked="0"/>
    </xf>
    <xf numFmtId="0" fontId="24" fillId="3" borderId="77" xfId="2" applyFont="1" applyFill="1" applyBorder="1" applyAlignment="1" applyProtection="1">
      <alignment horizontal="center" vertical="center" shrinkToFit="1"/>
      <protection locked="0"/>
    </xf>
    <xf numFmtId="38" fontId="28" fillId="3" borderId="75" xfId="3" applyFont="1" applyFill="1" applyBorder="1" applyAlignment="1" applyProtection="1">
      <alignment horizontal="right" vertical="center" shrinkToFit="1"/>
      <protection locked="0"/>
    </xf>
    <xf numFmtId="38" fontId="28" fillId="3" borderId="88" xfId="3" applyFont="1" applyFill="1" applyBorder="1" applyAlignment="1" applyProtection="1">
      <alignment horizontal="right" vertical="center" shrinkToFit="1"/>
      <protection locked="0"/>
    </xf>
    <xf numFmtId="38" fontId="28" fillId="3" borderId="77" xfId="3" applyFont="1" applyFill="1" applyBorder="1" applyAlignment="1" applyProtection="1">
      <alignment horizontal="right" vertical="center" shrinkToFit="1"/>
      <protection locked="0"/>
    </xf>
    <xf numFmtId="38" fontId="28" fillId="3" borderId="89" xfId="3" applyFont="1" applyFill="1" applyBorder="1" applyAlignment="1" applyProtection="1">
      <alignment horizontal="right" vertical="center" shrinkToFit="1"/>
      <protection locked="0"/>
    </xf>
    <xf numFmtId="0" fontId="9" fillId="0" borderId="7"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176" fontId="24" fillId="0" borderId="4" xfId="3" applyNumberFormat="1" applyFont="1" applyBorder="1" applyAlignment="1" applyProtection="1">
      <alignment horizontal="right" vertical="center"/>
    </xf>
    <xf numFmtId="176" fontId="6" fillId="0" borderId="0" xfId="3" applyNumberFormat="1" applyFont="1" applyBorder="1" applyAlignment="1" applyProtection="1">
      <alignment horizontal="right" vertical="center"/>
    </xf>
    <xf numFmtId="176" fontId="28" fillId="0" borderId="4" xfId="3" applyNumberFormat="1" applyFont="1" applyBorder="1" applyAlignment="1" applyProtection="1">
      <alignment horizontal="right" vertical="center" shrinkToFit="1"/>
    </xf>
    <xf numFmtId="176" fontId="32" fillId="0" borderId="28" xfId="3" applyNumberFormat="1" applyFont="1" applyFill="1" applyBorder="1" applyAlignment="1" applyProtection="1">
      <alignment horizontal="right" vertical="center" shrinkToFit="1"/>
    </xf>
    <xf numFmtId="176" fontId="32" fillId="0" borderId="32" xfId="3" applyNumberFormat="1" applyFont="1" applyFill="1" applyBorder="1" applyAlignment="1" applyProtection="1">
      <alignment horizontal="right" vertical="center" shrinkToFit="1"/>
    </xf>
    <xf numFmtId="0" fontId="9" fillId="0" borderId="7" xfId="2" applyFont="1" applyBorder="1" applyAlignment="1" applyProtection="1">
      <alignment horizontal="center" vertical="center"/>
      <protection locked="0"/>
    </xf>
    <xf numFmtId="0" fontId="9" fillId="0" borderId="4" xfId="2" applyFont="1" applyBorder="1" applyAlignment="1" applyProtection="1">
      <alignment horizontal="center" vertical="center"/>
      <protection locked="0"/>
    </xf>
    <xf numFmtId="0" fontId="30" fillId="3" borderId="35" xfId="2" applyFont="1" applyFill="1" applyBorder="1" applyAlignment="1" applyProtection="1">
      <alignment horizontal="center" vertical="center" wrapText="1"/>
      <protection locked="0"/>
    </xf>
    <xf numFmtId="0" fontId="30" fillId="3" borderId="28" xfId="2" applyFont="1" applyFill="1" applyBorder="1" applyAlignment="1" applyProtection="1">
      <alignment horizontal="center" vertical="center" wrapText="1"/>
      <protection locked="0"/>
    </xf>
    <xf numFmtId="0" fontId="30" fillId="3" borderId="94" xfId="2" applyFont="1" applyFill="1" applyBorder="1" applyAlignment="1" applyProtection="1">
      <alignment horizontal="center" vertical="center" wrapText="1"/>
      <protection locked="0"/>
    </xf>
    <xf numFmtId="0" fontId="30" fillId="3" borderId="2" xfId="2" applyFont="1" applyFill="1" applyBorder="1" applyAlignment="1" applyProtection="1">
      <alignment horizontal="center" vertical="center" wrapText="1"/>
      <protection locked="0"/>
    </xf>
    <xf numFmtId="0" fontId="30" fillId="3" borderId="0" xfId="2" applyFont="1" applyFill="1" applyAlignment="1" applyProtection="1">
      <alignment horizontal="center" vertical="center" wrapText="1"/>
      <protection locked="0"/>
    </xf>
    <xf numFmtId="0" fontId="30" fillId="3" borderId="81" xfId="2" applyFont="1" applyFill="1" applyBorder="1" applyAlignment="1" applyProtection="1">
      <alignment horizontal="center" vertical="center" wrapText="1"/>
      <protection locked="0"/>
    </xf>
    <xf numFmtId="0" fontId="30" fillId="3" borderId="62" xfId="2" applyFont="1" applyFill="1" applyBorder="1" applyAlignment="1" applyProtection="1">
      <alignment horizontal="center" vertical="center" wrapText="1"/>
      <protection locked="0"/>
    </xf>
    <xf numFmtId="0" fontId="30" fillId="3" borderId="63" xfId="2" applyFont="1" applyFill="1" applyBorder="1" applyAlignment="1" applyProtection="1">
      <alignment horizontal="center" vertical="center" wrapText="1"/>
      <protection locked="0"/>
    </xf>
    <xf numFmtId="0" fontId="30" fillId="3" borderId="90" xfId="2" applyFont="1" applyFill="1" applyBorder="1" applyAlignment="1" applyProtection="1">
      <alignment horizontal="center" vertical="center" wrapText="1"/>
      <protection locked="0"/>
    </xf>
    <xf numFmtId="0" fontId="30" fillId="3" borderId="93" xfId="2" applyFont="1" applyFill="1" applyBorder="1" applyAlignment="1" applyProtection="1">
      <alignment horizontal="center" vertical="center" shrinkToFit="1"/>
      <protection locked="0"/>
    </xf>
    <xf numFmtId="0" fontId="30" fillId="3" borderId="28" xfId="2" applyFont="1" applyFill="1" applyBorder="1" applyAlignment="1" applyProtection="1">
      <alignment horizontal="center" vertical="center" shrinkToFit="1"/>
      <protection locked="0"/>
    </xf>
    <xf numFmtId="0" fontId="30" fillId="3" borderId="94" xfId="2" applyFont="1" applyFill="1" applyBorder="1" applyAlignment="1" applyProtection="1">
      <alignment horizontal="center" vertical="center" shrinkToFit="1"/>
      <protection locked="0"/>
    </xf>
    <xf numFmtId="0" fontId="30" fillId="3" borderId="78" xfId="2" applyFont="1" applyFill="1" applyBorder="1" applyAlignment="1" applyProtection="1">
      <alignment horizontal="center" vertical="center" wrapText="1"/>
      <protection locked="0"/>
    </xf>
    <xf numFmtId="0" fontId="30" fillId="3" borderId="79" xfId="2" applyFont="1" applyFill="1" applyBorder="1" applyAlignment="1" applyProtection="1">
      <alignment horizontal="center" vertical="center" wrapText="1"/>
      <protection locked="0"/>
    </xf>
    <xf numFmtId="0" fontId="30" fillId="3" borderId="67" xfId="2" applyFont="1" applyFill="1" applyBorder="1" applyAlignment="1" applyProtection="1">
      <alignment horizontal="center" vertical="center" wrapText="1"/>
      <protection locked="0"/>
    </xf>
    <xf numFmtId="0" fontId="30" fillId="3" borderId="66" xfId="2" applyFont="1" applyFill="1" applyBorder="1" applyAlignment="1" applyProtection="1">
      <alignment horizontal="center" vertical="center" wrapText="1"/>
      <protection locked="0"/>
    </xf>
    <xf numFmtId="0" fontId="30" fillId="3" borderId="7" xfId="2" applyFont="1" applyFill="1" applyBorder="1" applyAlignment="1" applyProtection="1">
      <alignment horizontal="center" vertical="center" wrapText="1"/>
      <protection locked="0"/>
    </xf>
    <xf numFmtId="38" fontId="27" fillId="3" borderId="81" xfId="3" applyFont="1" applyFill="1" applyBorder="1" applyAlignment="1" applyProtection="1">
      <alignment horizontal="right" vertical="center" shrinkToFit="1"/>
      <protection locked="0"/>
    </xf>
    <xf numFmtId="38" fontId="27" fillId="3" borderId="90" xfId="3" applyFont="1" applyFill="1" applyBorder="1" applyAlignment="1" applyProtection="1">
      <alignment horizontal="right" vertical="center" shrinkToFit="1"/>
      <protection locked="0"/>
    </xf>
    <xf numFmtId="0" fontId="30" fillId="3" borderId="78" xfId="2" applyFont="1" applyFill="1" applyBorder="1" applyAlignment="1" applyProtection="1">
      <alignment horizontal="center" vertical="center"/>
      <protection locked="0"/>
    </xf>
    <xf numFmtId="0" fontId="30" fillId="3" borderId="7" xfId="2" applyFont="1" applyFill="1" applyBorder="1" applyAlignment="1" applyProtection="1">
      <alignment horizontal="center" vertical="center"/>
      <protection locked="0"/>
    </xf>
    <xf numFmtId="0" fontId="30" fillId="3" borderId="79" xfId="2" applyFont="1" applyFill="1" applyBorder="1" applyAlignment="1" applyProtection="1">
      <alignment horizontal="center" vertical="center"/>
      <protection locked="0"/>
    </xf>
    <xf numFmtId="0" fontId="30" fillId="3" borderId="67" xfId="2" applyFont="1" applyFill="1" applyBorder="1" applyAlignment="1" applyProtection="1">
      <alignment horizontal="center" vertical="center"/>
      <protection locked="0"/>
    </xf>
    <xf numFmtId="0" fontId="30" fillId="3" borderId="0" xfId="2" applyFont="1" applyFill="1" applyAlignment="1" applyProtection="1">
      <alignment horizontal="center" vertical="center"/>
      <protection locked="0"/>
    </xf>
    <xf numFmtId="0" fontId="30" fillId="3" borderId="81" xfId="2" applyFont="1" applyFill="1" applyBorder="1" applyAlignment="1" applyProtection="1">
      <alignment horizontal="center" vertical="center"/>
      <protection locked="0"/>
    </xf>
    <xf numFmtId="0" fontId="30" fillId="3" borderId="66" xfId="2" applyFont="1" applyFill="1" applyBorder="1" applyAlignment="1" applyProtection="1">
      <alignment horizontal="center" vertical="center"/>
      <protection locked="0"/>
    </xf>
    <xf numFmtId="0" fontId="30" fillId="3" borderId="63" xfId="2" applyFont="1" applyFill="1" applyBorder="1" applyAlignment="1" applyProtection="1">
      <alignment horizontal="center" vertical="center"/>
      <protection locked="0"/>
    </xf>
    <xf numFmtId="0" fontId="30" fillId="3" borderId="90" xfId="2" applyFont="1" applyFill="1" applyBorder="1" applyAlignment="1" applyProtection="1">
      <alignment horizontal="center" vertical="center"/>
      <protection locked="0"/>
    </xf>
    <xf numFmtId="38" fontId="28" fillId="3" borderId="76" xfId="3" applyFont="1" applyFill="1" applyBorder="1" applyAlignment="1" applyProtection="1">
      <alignment horizontal="right" vertical="center" shrinkToFit="1"/>
      <protection locked="0"/>
    </xf>
    <xf numFmtId="0" fontId="29" fillId="3" borderId="60" xfId="2" applyFont="1" applyFill="1" applyBorder="1" applyAlignment="1" applyProtection="1">
      <alignment horizontal="center" vertical="center"/>
      <protection locked="0"/>
    </xf>
    <xf numFmtId="0" fontId="29" fillId="3" borderId="50" xfId="2" applyFont="1" applyFill="1" applyBorder="1" applyAlignment="1" applyProtection="1">
      <alignment horizontal="center" vertical="center"/>
      <protection locked="0"/>
    </xf>
    <xf numFmtId="0" fontId="29" fillId="3" borderId="61" xfId="2" applyFont="1" applyFill="1" applyBorder="1" applyAlignment="1" applyProtection="1">
      <alignment horizontal="center" vertical="center"/>
      <protection locked="0"/>
    </xf>
    <xf numFmtId="0" fontId="29" fillId="3" borderId="53" xfId="2" applyFont="1" applyFill="1" applyBorder="1" applyAlignment="1" applyProtection="1">
      <alignment horizontal="center" vertical="center"/>
      <protection locked="0"/>
    </xf>
    <xf numFmtId="0" fontId="19" fillId="0" borderId="73" xfId="2" applyFont="1" applyBorder="1" applyAlignment="1" applyProtection="1">
      <alignment horizontal="center" vertical="top"/>
      <protection locked="0"/>
    </xf>
    <xf numFmtId="0" fontId="19" fillId="0" borderId="70" xfId="2" applyFont="1" applyBorder="1" applyAlignment="1" applyProtection="1">
      <alignment horizontal="center" vertical="top"/>
      <protection locked="0"/>
    </xf>
    <xf numFmtId="0" fontId="31" fillId="3" borderId="97" xfId="2" applyFont="1" applyFill="1" applyBorder="1" applyAlignment="1" applyProtection="1">
      <alignment horizontal="center" vertical="center"/>
      <protection locked="0"/>
    </xf>
    <xf numFmtId="0" fontId="31" fillId="3" borderId="98" xfId="2" applyFont="1" applyFill="1" applyBorder="1" applyAlignment="1" applyProtection="1">
      <alignment horizontal="center" vertical="center"/>
      <protection locked="0"/>
    </xf>
    <xf numFmtId="38" fontId="40" fillId="3" borderId="27" xfId="3" applyFont="1" applyFill="1" applyBorder="1" applyAlignment="1" applyProtection="1">
      <alignment horizontal="right" vertical="center" shrinkToFit="1"/>
      <protection locked="0"/>
    </xf>
    <xf numFmtId="38" fontId="40" fillId="3" borderId="28" xfId="3" applyFont="1" applyFill="1" applyBorder="1" applyAlignment="1" applyProtection="1">
      <alignment horizontal="right" vertical="center" shrinkToFit="1"/>
      <protection locked="0"/>
    </xf>
    <xf numFmtId="38" fontId="40" fillId="3" borderId="31" xfId="3" applyFont="1" applyFill="1" applyBorder="1" applyAlignment="1" applyProtection="1">
      <alignment horizontal="right" vertical="center" shrinkToFit="1"/>
      <protection locked="0"/>
    </xf>
    <xf numFmtId="38" fontId="40" fillId="3" borderId="32" xfId="3" applyFont="1" applyFill="1" applyBorder="1" applyAlignment="1" applyProtection="1">
      <alignment horizontal="right" vertical="center" shrinkToFit="1"/>
      <protection locked="0"/>
    </xf>
    <xf numFmtId="38" fontId="34" fillId="3" borderId="27" xfId="3" applyFont="1" applyFill="1" applyBorder="1" applyAlignment="1" applyProtection="1">
      <alignment horizontal="right" vertical="center" shrinkToFit="1"/>
      <protection locked="0"/>
    </xf>
    <xf numFmtId="38" fontId="34" fillId="3" borderId="28" xfId="3" applyFont="1" applyFill="1" applyBorder="1" applyAlignment="1" applyProtection="1">
      <alignment horizontal="right" vertical="center" shrinkToFit="1"/>
      <protection locked="0"/>
    </xf>
    <xf numFmtId="38" fontId="34" fillId="3" borderId="31" xfId="3" applyFont="1" applyFill="1" applyBorder="1" applyAlignment="1" applyProtection="1">
      <alignment horizontal="right" vertical="center" shrinkToFit="1"/>
      <protection locked="0"/>
    </xf>
    <xf numFmtId="38" fontId="34" fillId="3" borderId="32" xfId="3" applyFont="1" applyFill="1" applyBorder="1" applyAlignment="1" applyProtection="1">
      <alignment horizontal="right" vertical="center" shrinkToFit="1"/>
      <protection locked="0"/>
    </xf>
    <xf numFmtId="38" fontId="27" fillId="3" borderId="66" xfId="1" applyFont="1" applyFill="1" applyBorder="1" applyAlignment="1" applyProtection="1">
      <alignment horizontal="right" vertical="top" shrinkToFit="1"/>
      <protection locked="0"/>
    </xf>
    <xf numFmtId="38" fontId="27" fillId="3" borderId="63" xfId="1" applyFont="1" applyFill="1" applyBorder="1" applyAlignment="1" applyProtection="1">
      <alignment horizontal="right" vertical="top" shrinkToFit="1"/>
      <protection locked="0"/>
    </xf>
    <xf numFmtId="38" fontId="27" fillId="3" borderId="90" xfId="1" applyFont="1" applyFill="1" applyBorder="1" applyAlignment="1" applyProtection="1">
      <alignment horizontal="right" vertical="top" shrinkToFit="1"/>
      <protection locked="0"/>
    </xf>
    <xf numFmtId="0" fontId="30" fillId="3" borderId="53" xfId="2" applyFont="1" applyFill="1" applyBorder="1" applyAlignment="1" applyProtection="1">
      <alignment horizontal="center" vertical="center" wrapText="1"/>
      <protection locked="0"/>
    </xf>
    <xf numFmtId="0" fontId="30" fillId="3" borderId="54" xfId="2" applyFont="1" applyFill="1" applyBorder="1" applyAlignment="1" applyProtection="1">
      <alignment horizontal="center" vertical="center" wrapText="1"/>
      <protection locked="0"/>
    </xf>
    <xf numFmtId="0" fontId="30" fillId="3" borderId="92" xfId="2" applyFont="1" applyFill="1" applyBorder="1" applyAlignment="1" applyProtection="1">
      <alignment horizontal="center" vertical="center" wrapText="1"/>
      <protection locked="0"/>
    </xf>
    <xf numFmtId="0" fontId="30" fillId="3" borderId="91" xfId="2" applyFont="1" applyFill="1" applyBorder="1" applyAlignment="1" applyProtection="1">
      <alignment horizontal="center" vertical="center" wrapText="1"/>
      <protection locked="0"/>
    </xf>
    <xf numFmtId="0" fontId="30" fillId="3" borderId="91" xfId="2" applyFont="1" applyFill="1" applyBorder="1" applyAlignment="1" applyProtection="1">
      <alignment horizontal="center" vertical="center"/>
      <protection locked="0"/>
    </xf>
    <xf numFmtId="0" fontId="30" fillId="3" borderId="54" xfId="2" applyFont="1" applyFill="1" applyBorder="1" applyAlignment="1" applyProtection="1">
      <alignment horizontal="center" vertical="center"/>
      <protection locked="0"/>
    </xf>
    <xf numFmtId="0" fontId="30" fillId="3" borderId="92" xfId="2" applyFont="1" applyFill="1" applyBorder="1" applyAlignment="1" applyProtection="1">
      <alignment horizontal="center" vertical="center"/>
      <protection locked="0"/>
    </xf>
    <xf numFmtId="38" fontId="25" fillId="3" borderId="51" xfId="3" applyFont="1" applyFill="1" applyBorder="1" applyAlignment="1" applyProtection="1">
      <alignment horizontal="right" vertical="center" shrinkToFit="1"/>
      <protection locked="0"/>
    </xf>
    <xf numFmtId="176" fontId="24" fillId="0" borderId="80" xfId="3" applyNumberFormat="1" applyFont="1" applyBorder="1" applyAlignment="1" applyProtection="1">
      <alignment horizontal="right" vertical="center"/>
    </xf>
    <xf numFmtId="176" fontId="6" fillId="0" borderId="4" xfId="3" applyNumberFormat="1" applyFont="1" applyBorder="1" applyAlignment="1" applyProtection="1">
      <alignment horizontal="right" vertical="center"/>
    </xf>
    <xf numFmtId="176" fontId="25" fillId="0" borderId="2" xfId="3" applyNumberFormat="1" applyFont="1" applyBorder="1" applyAlignment="1" applyProtection="1">
      <alignment horizontal="right" vertical="center" shrinkToFit="1"/>
    </xf>
    <xf numFmtId="176" fontId="25" fillId="0" borderId="3" xfId="3" applyNumberFormat="1" applyFont="1" applyBorder="1" applyAlignment="1" applyProtection="1">
      <alignment horizontal="right" vertical="center" shrinkToFit="1"/>
    </xf>
    <xf numFmtId="38" fontId="27" fillId="3" borderId="91" xfId="1" applyFont="1" applyFill="1" applyBorder="1" applyAlignment="1" applyProtection="1">
      <alignment horizontal="right" vertical="center" shrinkToFit="1"/>
      <protection locked="0"/>
    </xf>
    <xf numFmtId="38" fontId="27" fillId="3" borderId="54" xfId="1" applyFont="1" applyFill="1" applyBorder="1" applyAlignment="1" applyProtection="1">
      <alignment horizontal="right" vertical="center" shrinkToFit="1"/>
      <protection locked="0"/>
    </xf>
    <xf numFmtId="38" fontId="27" fillId="3" borderId="92" xfId="1" applyFont="1" applyFill="1" applyBorder="1" applyAlignment="1" applyProtection="1">
      <alignment horizontal="right" vertical="center" shrinkToFit="1"/>
      <protection locked="0"/>
    </xf>
    <xf numFmtId="38" fontId="27" fillId="3" borderId="66" xfId="1" applyFont="1" applyFill="1" applyBorder="1" applyAlignment="1" applyProtection="1">
      <alignment horizontal="right" vertical="center" shrinkToFit="1"/>
      <protection locked="0"/>
    </xf>
    <xf numFmtId="38" fontId="27" fillId="3" borderId="63" xfId="1" applyFont="1" applyFill="1" applyBorder="1" applyAlignment="1" applyProtection="1">
      <alignment horizontal="right" vertical="center" shrinkToFit="1"/>
      <protection locked="0"/>
    </xf>
    <xf numFmtId="38" fontId="27" fillId="3" borderId="90" xfId="1" applyFont="1" applyFill="1" applyBorder="1" applyAlignment="1" applyProtection="1">
      <alignment horizontal="right" vertical="center" shrinkToFit="1"/>
      <protection locked="0"/>
    </xf>
    <xf numFmtId="0" fontId="26" fillId="3" borderId="51" xfId="2" applyFont="1" applyFill="1" applyBorder="1" applyAlignment="1" applyProtection="1">
      <alignment horizontal="center" vertical="center" wrapText="1"/>
      <protection locked="0"/>
    </xf>
    <xf numFmtId="0" fontId="10" fillId="0" borderId="22" xfId="2" applyFont="1" applyBorder="1" applyAlignment="1" applyProtection="1">
      <alignment horizontal="center" vertical="center"/>
      <protection locked="0"/>
    </xf>
    <xf numFmtId="38" fontId="28" fillId="3" borderId="75" xfId="1" applyFont="1" applyFill="1" applyBorder="1" applyAlignment="1" applyProtection="1">
      <alignment horizontal="right" vertical="center" shrinkToFit="1"/>
      <protection locked="0"/>
    </xf>
    <xf numFmtId="38" fontId="28" fillId="3" borderId="77" xfId="1" applyFont="1" applyFill="1" applyBorder="1" applyAlignment="1" applyProtection="1">
      <alignment horizontal="right" vertical="center" shrinkToFit="1"/>
      <protection locked="0"/>
    </xf>
    <xf numFmtId="0" fontId="31" fillId="3" borderId="27" xfId="2" applyFont="1" applyFill="1" applyBorder="1" applyAlignment="1" applyProtection="1">
      <alignment horizontal="center" vertical="center" wrapText="1"/>
      <protection locked="0"/>
    </xf>
    <xf numFmtId="0" fontId="31" fillId="3" borderId="28" xfId="2" applyFont="1" applyFill="1" applyBorder="1" applyAlignment="1" applyProtection="1">
      <alignment horizontal="center" vertical="center" wrapText="1"/>
      <protection locked="0"/>
    </xf>
    <xf numFmtId="0" fontId="31" fillId="3" borderId="30" xfId="2" applyFont="1" applyFill="1" applyBorder="1" applyAlignment="1" applyProtection="1">
      <alignment horizontal="center" vertical="center" wrapText="1"/>
      <protection locked="0"/>
    </xf>
    <xf numFmtId="0" fontId="31" fillId="3" borderId="31" xfId="2" applyFont="1" applyFill="1" applyBorder="1" applyAlignment="1" applyProtection="1">
      <alignment horizontal="center" vertical="center" wrapText="1"/>
      <protection locked="0"/>
    </xf>
    <xf numFmtId="0" fontId="31" fillId="3" borderId="32" xfId="2" applyFont="1" applyFill="1" applyBorder="1" applyAlignment="1" applyProtection="1">
      <alignment horizontal="center" vertical="center" wrapText="1"/>
      <protection locked="0"/>
    </xf>
    <xf numFmtId="0" fontId="31" fillId="3" borderId="34" xfId="2" applyFont="1" applyFill="1" applyBorder="1" applyAlignment="1" applyProtection="1">
      <alignment horizontal="center" vertical="center" wrapText="1"/>
      <protection locked="0"/>
    </xf>
    <xf numFmtId="0" fontId="31" fillId="3" borderId="95" xfId="2" applyFont="1" applyFill="1" applyBorder="1" applyAlignment="1" applyProtection="1">
      <alignment horizontal="center" vertical="center" wrapText="1"/>
      <protection locked="0"/>
    </xf>
    <xf numFmtId="0" fontId="31" fillId="3" borderId="96" xfId="2" applyFont="1" applyFill="1" applyBorder="1" applyAlignment="1" applyProtection="1">
      <alignment horizontal="center" vertical="center" wrapText="1"/>
      <protection locked="0"/>
    </xf>
    <xf numFmtId="176" fontId="25" fillId="0" borderId="2" xfId="2" applyNumberFormat="1" applyFont="1" applyBorder="1" applyAlignment="1">
      <alignment horizontal="right" vertical="center" shrinkToFit="1"/>
    </xf>
    <xf numFmtId="176" fontId="25" fillId="0" borderId="0" xfId="2" applyNumberFormat="1" applyFont="1" applyAlignment="1">
      <alignment horizontal="right" vertical="center" shrinkToFit="1"/>
    </xf>
    <xf numFmtId="176" fontId="25" fillId="0" borderId="3" xfId="2" applyNumberFormat="1" applyFont="1" applyBorder="1" applyAlignment="1">
      <alignment horizontal="right" vertical="center" shrinkToFit="1"/>
    </xf>
    <xf numFmtId="176" fontId="25" fillId="0" borderId="4" xfId="2" applyNumberFormat="1" applyFont="1" applyBorder="1" applyAlignment="1">
      <alignment horizontal="right" vertical="center" shrinkToFit="1"/>
    </xf>
    <xf numFmtId="0" fontId="9" fillId="0" borderId="73" xfId="2" applyFont="1" applyBorder="1" applyAlignment="1" applyProtection="1">
      <alignment horizontal="center" vertical="center"/>
      <protection locked="0"/>
    </xf>
    <xf numFmtId="0" fontId="9" fillId="0" borderId="70"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19" fillId="0" borderId="78" xfId="2" applyFont="1" applyBorder="1" applyAlignment="1" applyProtection="1">
      <alignment horizontal="center" vertical="top"/>
      <protection locked="0"/>
    </xf>
    <xf numFmtId="0" fontId="19" fillId="0" borderId="79" xfId="2" applyFont="1" applyBorder="1" applyAlignment="1" applyProtection="1">
      <alignment horizontal="center" vertical="top"/>
      <protection locked="0"/>
    </xf>
    <xf numFmtId="176" fontId="34" fillId="0" borderId="27" xfId="3" applyNumberFormat="1" applyFont="1" applyBorder="1" applyAlignment="1" applyProtection="1">
      <alignment horizontal="right" vertical="center" shrinkToFit="1"/>
    </xf>
    <xf numFmtId="176" fontId="34" fillId="0" borderId="28" xfId="3" applyNumberFormat="1" applyFont="1" applyBorder="1" applyAlignment="1" applyProtection="1">
      <alignment horizontal="right" vertical="center" shrinkToFit="1"/>
    </xf>
    <xf numFmtId="176" fontId="34" fillId="0" borderId="31" xfId="3" applyNumberFormat="1" applyFont="1" applyBorder="1" applyAlignment="1" applyProtection="1">
      <alignment horizontal="right" vertical="center" shrinkToFit="1"/>
    </xf>
    <xf numFmtId="176" fontId="34" fillId="0" borderId="32" xfId="3" applyNumberFormat="1" applyFont="1" applyBorder="1" applyAlignment="1" applyProtection="1">
      <alignment horizontal="right" vertical="center" shrinkToFit="1"/>
    </xf>
    <xf numFmtId="38" fontId="25" fillId="3" borderId="48" xfId="3" applyFont="1" applyFill="1" applyBorder="1" applyAlignment="1" applyProtection="1">
      <alignment horizontal="right" vertical="center" shrinkToFit="1"/>
      <protection locked="0"/>
    </xf>
    <xf numFmtId="38" fontId="27" fillId="3" borderId="51" xfId="3" applyFont="1" applyFill="1" applyBorder="1" applyAlignment="1" applyProtection="1">
      <alignment horizontal="right" vertical="center" shrinkToFit="1"/>
      <protection locked="0"/>
    </xf>
    <xf numFmtId="38" fontId="25" fillId="3" borderId="54" xfId="3" applyFont="1" applyFill="1" applyBorder="1" applyAlignment="1" applyProtection="1">
      <alignment horizontal="right" vertical="center" shrinkToFit="1"/>
      <protection locked="0"/>
    </xf>
    <xf numFmtId="0" fontId="31" fillId="3" borderId="63" xfId="2" applyFont="1" applyFill="1" applyBorder="1" applyAlignment="1" applyProtection="1">
      <alignment horizontal="center" vertical="center" shrinkToFit="1"/>
      <protection locked="0"/>
    </xf>
    <xf numFmtId="57" fontId="31" fillId="3" borderId="63" xfId="2" applyNumberFormat="1" applyFont="1" applyFill="1" applyBorder="1" applyAlignment="1" applyProtection="1">
      <alignment horizontal="center" vertical="center" shrinkToFit="1"/>
      <protection locked="0"/>
    </xf>
    <xf numFmtId="57" fontId="31" fillId="3" borderId="90" xfId="2" applyNumberFormat="1" applyFont="1" applyFill="1" applyBorder="1" applyAlignment="1" applyProtection="1">
      <alignment horizontal="center" vertical="center" shrinkToFit="1"/>
      <protection locked="0"/>
    </xf>
    <xf numFmtId="0" fontId="9" fillId="3" borderId="41" xfId="2" applyFont="1" applyFill="1" applyBorder="1" applyAlignment="1" applyProtection="1">
      <alignment horizontal="center" vertical="center" wrapText="1"/>
      <protection locked="0"/>
    </xf>
    <xf numFmtId="0" fontId="9" fillId="3" borderId="42" xfId="2" applyFont="1" applyFill="1" applyBorder="1" applyAlignment="1" applyProtection="1">
      <alignment horizontal="center" vertical="center" wrapText="1"/>
      <protection locked="0"/>
    </xf>
    <xf numFmtId="0" fontId="9" fillId="3" borderId="43" xfId="2" applyFont="1" applyFill="1" applyBorder="1" applyAlignment="1" applyProtection="1">
      <alignment horizontal="center" vertical="center" wrapText="1"/>
      <protection locked="0"/>
    </xf>
    <xf numFmtId="0" fontId="9" fillId="3" borderId="44" xfId="2" applyFont="1" applyFill="1" applyBorder="1" applyAlignment="1" applyProtection="1">
      <alignment horizontal="center" vertical="center" wrapText="1"/>
      <protection locked="0"/>
    </xf>
    <xf numFmtId="0" fontId="9" fillId="3" borderId="45" xfId="2" applyFont="1" applyFill="1" applyBorder="1" applyAlignment="1" applyProtection="1">
      <alignment horizontal="center" vertical="center" wrapText="1"/>
      <protection locked="0"/>
    </xf>
    <xf numFmtId="0" fontId="9" fillId="3" borderId="46" xfId="2" applyFont="1" applyFill="1" applyBorder="1" applyAlignment="1" applyProtection="1">
      <alignment horizontal="center" vertical="center" wrapText="1"/>
      <protection locked="0"/>
    </xf>
  </cellXfs>
  <cellStyles count="6">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 name="標準 3" xfId="5"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57150</xdr:colOff>
      <xdr:row>27</xdr:row>
      <xdr:rowOff>38100</xdr:rowOff>
    </xdr:from>
    <xdr:to>
      <xdr:col>45</xdr:col>
      <xdr:colOff>28575</xdr:colOff>
      <xdr:row>29</xdr:row>
      <xdr:rowOff>85725</xdr:rowOff>
    </xdr:to>
    <xdr:sp macro="" textlink="">
      <xdr:nvSpPr>
        <xdr:cNvPr id="7" name="大かっこ 3">
          <a:extLst>
            <a:ext uri="{FF2B5EF4-FFF2-40B4-BE49-F238E27FC236}">
              <a16:creationId xmlns:a16="http://schemas.microsoft.com/office/drawing/2014/main" id="{00000000-0008-0000-0000-000007000000}"/>
            </a:ext>
          </a:extLst>
        </xdr:cNvPr>
        <xdr:cNvSpPr>
          <a:spLocks noChangeArrowheads="1"/>
        </xdr:cNvSpPr>
      </xdr:nvSpPr>
      <xdr:spPr bwMode="auto">
        <a:xfrm>
          <a:off x="7905750" y="3724275"/>
          <a:ext cx="1552575" cy="3619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38100</xdr:colOff>
      <xdr:row>27</xdr:row>
      <xdr:rowOff>28575</xdr:rowOff>
    </xdr:from>
    <xdr:to>
      <xdr:col>56</xdr:col>
      <xdr:colOff>161925</xdr:colOff>
      <xdr:row>29</xdr:row>
      <xdr:rowOff>76200</xdr:rowOff>
    </xdr:to>
    <xdr:sp macro="" textlink="">
      <xdr:nvSpPr>
        <xdr:cNvPr id="8" name="大かっこ 11">
          <a:extLst>
            <a:ext uri="{FF2B5EF4-FFF2-40B4-BE49-F238E27FC236}">
              <a16:creationId xmlns:a16="http://schemas.microsoft.com/office/drawing/2014/main" id="{00000000-0008-0000-0000-000008000000}"/>
            </a:ext>
          </a:extLst>
        </xdr:cNvPr>
        <xdr:cNvSpPr>
          <a:spLocks noChangeArrowheads="1"/>
        </xdr:cNvSpPr>
      </xdr:nvSpPr>
      <xdr:spPr bwMode="auto">
        <a:xfrm>
          <a:off x="9677400" y="3714750"/>
          <a:ext cx="2409825" cy="3619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216150</xdr:colOff>
      <xdr:row>2</xdr:row>
      <xdr:rowOff>152960</xdr:rowOff>
    </xdr:from>
    <xdr:to>
      <xdr:col>56</xdr:col>
      <xdr:colOff>78567</xdr:colOff>
      <xdr:row>6</xdr:row>
      <xdr:rowOff>104775</xdr:rowOff>
    </xdr:to>
    <xdr:grpSp>
      <xdr:nvGrpSpPr>
        <xdr:cNvPr id="12" name="グループ化 9">
          <a:extLst>
            <a:ext uri="{FF2B5EF4-FFF2-40B4-BE49-F238E27FC236}">
              <a16:creationId xmlns:a16="http://schemas.microsoft.com/office/drawing/2014/main" id="{00000000-0008-0000-0000-00000C000000}"/>
            </a:ext>
          </a:extLst>
        </xdr:cNvPr>
        <xdr:cNvGrpSpPr>
          <a:grpSpLocks/>
        </xdr:cNvGrpSpPr>
      </xdr:nvGrpSpPr>
      <xdr:grpSpPr bwMode="auto">
        <a:xfrm>
          <a:off x="11825444" y="477931"/>
          <a:ext cx="557182" cy="568138"/>
          <a:chOff x="9315450" y="25002"/>
          <a:chExt cx="337091" cy="291601"/>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9332305" y="54162"/>
            <a:ext cx="286527" cy="24300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2000" b="1"/>
              <a:t>保</a:t>
            </a:r>
            <a:endParaRPr kumimoji="1" lang="en-US" altLang="ja-JP" sz="2000" b="1"/>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9315450" y="25002"/>
            <a:ext cx="337091" cy="291601"/>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3</xdr:col>
      <xdr:colOff>78443</xdr:colOff>
      <xdr:row>58</xdr:row>
      <xdr:rowOff>112059</xdr:rowOff>
    </xdr:from>
    <xdr:to>
      <xdr:col>54</xdr:col>
      <xdr:colOff>168088</xdr:colOff>
      <xdr:row>104</xdr:row>
      <xdr:rowOff>101459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5472" y="8751794"/>
          <a:ext cx="11497234" cy="7721459"/>
        </a:xfrm>
        <a:prstGeom prst="rect">
          <a:avLst/>
        </a:prstGeom>
      </xdr:spPr>
    </xdr:pic>
    <xdr:clientData/>
  </xdr:twoCellAnchor>
  <xdr:twoCellAnchor>
    <xdr:from>
      <xdr:col>23</xdr:col>
      <xdr:colOff>146898</xdr:colOff>
      <xdr:row>96</xdr:row>
      <xdr:rowOff>11207</xdr:rowOff>
    </xdr:from>
    <xdr:to>
      <xdr:col>56</xdr:col>
      <xdr:colOff>123264</xdr:colOff>
      <xdr:row>105</xdr:row>
      <xdr:rowOff>11206</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391251" y="15038295"/>
          <a:ext cx="7036072" cy="1512793"/>
        </a:xfrm>
        <a:prstGeom prst="round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lIns="360000" rtlCol="0" anchor="ctr" anchorCtr="0"/>
        <a:lstStyle/>
        <a:p>
          <a:pPr algn="l"/>
          <a:r>
            <a:rPr lang="ja-JP" altLang="en-US" sz="2000" b="0">
              <a:solidFill>
                <a:schemeClr val="dk1"/>
              </a:solidFill>
              <a:effectLst/>
              <a:latin typeface="ＭＳ Ｐゴシック" panose="020B0600070205080204" pitchFamily="50" charset="-128"/>
              <a:ea typeface="ＭＳ Ｐゴシック" panose="020B0600070205080204" pitchFamily="50" charset="-128"/>
              <a:cs typeface="+mn-cs"/>
            </a:rPr>
            <a:t>控除証明書等は、確認作業がしやすいように「添付書類台紙」に貼り付けてください。</a:t>
          </a:r>
          <a:endParaRPr lang="en-US" altLang="ja-JP" sz="2000" b="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2000" b="1" u="sng">
              <a:solidFill>
                <a:srgbClr val="FF0000"/>
              </a:solidFill>
              <a:effectLst/>
              <a:latin typeface="ＭＳ Ｐゴシック" panose="020B0600070205080204" pitchFamily="50" charset="-128"/>
              <a:ea typeface="ＭＳ Ｐゴシック" panose="020B0600070205080204" pitchFamily="50" charset="-128"/>
              <a:cs typeface="+mn-cs"/>
            </a:rPr>
            <a:t>この保険料控除証明書の裏面には、貼り付けないでください。</a:t>
          </a:r>
          <a:endParaRPr kumimoji="1" lang="ja-JP" altLang="en-US" sz="2000" b="1" u="sng">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57150</xdr:colOff>
      <xdr:row>27</xdr:row>
      <xdr:rowOff>38100</xdr:rowOff>
    </xdr:from>
    <xdr:to>
      <xdr:col>45</xdr:col>
      <xdr:colOff>28575</xdr:colOff>
      <xdr:row>29</xdr:row>
      <xdr:rowOff>85725</xdr:rowOff>
    </xdr:to>
    <xdr:sp macro="" textlink="">
      <xdr:nvSpPr>
        <xdr:cNvPr id="2" name="大かっこ 3">
          <a:extLst>
            <a:ext uri="{FF2B5EF4-FFF2-40B4-BE49-F238E27FC236}">
              <a16:creationId xmlns:a16="http://schemas.microsoft.com/office/drawing/2014/main" id="{00000000-0008-0000-0100-000002000000}"/>
            </a:ext>
          </a:extLst>
        </xdr:cNvPr>
        <xdr:cNvSpPr>
          <a:spLocks noChangeArrowheads="1"/>
        </xdr:cNvSpPr>
      </xdr:nvSpPr>
      <xdr:spPr bwMode="auto">
        <a:xfrm>
          <a:off x="7970866" y="4028209"/>
          <a:ext cx="1534218" cy="371821"/>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38100</xdr:colOff>
      <xdr:row>27</xdr:row>
      <xdr:rowOff>28575</xdr:rowOff>
    </xdr:from>
    <xdr:to>
      <xdr:col>56</xdr:col>
      <xdr:colOff>161925</xdr:colOff>
      <xdr:row>29</xdr:row>
      <xdr:rowOff>76200</xdr:rowOff>
    </xdr:to>
    <xdr:sp macro="" textlink="">
      <xdr:nvSpPr>
        <xdr:cNvPr id="3" name="大かっこ 11">
          <a:extLst>
            <a:ext uri="{FF2B5EF4-FFF2-40B4-BE49-F238E27FC236}">
              <a16:creationId xmlns:a16="http://schemas.microsoft.com/office/drawing/2014/main" id="{00000000-0008-0000-0100-000003000000}"/>
            </a:ext>
          </a:extLst>
        </xdr:cNvPr>
        <xdr:cNvSpPr>
          <a:spLocks noChangeArrowheads="1"/>
        </xdr:cNvSpPr>
      </xdr:nvSpPr>
      <xdr:spPr bwMode="auto">
        <a:xfrm>
          <a:off x="9722427" y="4018684"/>
          <a:ext cx="2368262" cy="371821"/>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205566</xdr:colOff>
      <xdr:row>2</xdr:row>
      <xdr:rowOff>163543</xdr:rowOff>
    </xdr:from>
    <xdr:to>
      <xdr:col>56</xdr:col>
      <xdr:colOff>67982</xdr:colOff>
      <xdr:row>6</xdr:row>
      <xdr:rowOff>115358</xdr:rowOff>
    </xdr:to>
    <xdr:grpSp>
      <xdr:nvGrpSpPr>
        <xdr:cNvPr id="4" name="グループ化 9">
          <a:extLst>
            <a:ext uri="{FF2B5EF4-FFF2-40B4-BE49-F238E27FC236}">
              <a16:creationId xmlns:a16="http://schemas.microsoft.com/office/drawing/2014/main" id="{00000000-0008-0000-0100-000004000000}"/>
            </a:ext>
          </a:extLst>
        </xdr:cNvPr>
        <xdr:cNvGrpSpPr>
          <a:grpSpLocks/>
        </xdr:cNvGrpSpPr>
      </xdr:nvGrpSpPr>
      <xdr:grpSpPr bwMode="auto">
        <a:xfrm>
          <a:off x="12016566" y="481043"/>
          <a:ext cx="582083" cy="576232"/>
          <a:chOff x="9315450" y="25002"/>
          <a:chExt cx="337091" cy="291601"/>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bwMode="auto">
          <a:xfrm>
            <a:off x="9332305" y="54162"/>
            <a:ext cx="286527" cy="24300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2000" b="1"/>
              <a:t>保</a:t>
            </a:r>
            <a:endParaRPr kumimoji="1" lang="en-US" altLang="ja-JP" sz="2000" b="1"/>
          </a:p>
        </xdr:txBody>
      </xdr:sp>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315450" y="25002"/>
            <a:ext cx="337091" cy="291601"/>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0</xdr:col>
      <xdr:colOff>129309</xdr:colOff>
      <xdr:row>50</xdr:row>
      <xdr:rowOff>18472</xdr:rowOff>
    </xdr:from>
    <xdr:to>
      <xdr:col>26</xdr:col>
      <xdr:colOff>204286</xdr:colOff>
      <xdr:row>57</xdr:row>
      <xdr:rowOff>86386</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29309" y="7444509"/>
          <a:ext cx="5672214" cy="1056205"/>
        </a:xfrm>
        <a:prstGeom prst="round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lIns="72000" rtlCol="0" anchor="ctr" anchorCtr="0"/>
        <a:lstStyle/>
        <a:p>
          <a:pPr algn="l"/>
          <a:r>
            <a:rPr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控除証明書等は、確認作業がしやすいように「添付書類台紙」に貼り付けてください。</a:t>
          </a:r>
          <a:endParaRPr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この保険料控除証明書の裏面には、貼り付けないでください。</a:t>
          </a:r>
          <a:endParaRPr kumimoji="1" lang="ja-JP" altLang="en-US" sz="1600" b="1" u="sng">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73891</xdr:colOff>
      <xdr:row>9</xdr:row>
      <xdr:rowOff>5434</xdr:rowOff>
    </xdr:from>
    <xdr:to>
      <xdr:col>10</xdr:col>
      <xdr:colOff>137526</xdr:colOff>
      <xdr:row>13</xdr:row>
      <xdr:rowOff>30153</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3891" y="1594088"/>
          <a:ext cx="1994035" cy="597374"/>
        </a:xfrm>
        <a:prstGeom prst="wedgeRoundRectCallout">
          <a:avLst>
            <a:gd name="adj1" fmla="val -6853"/>
            <a:gd name="adj2" fmla="val 70551"/>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共済組合（明治安田生命）の保険の場合、適用制度、新・旧の区分が同一のものは、合計しても構いません。</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256287</xdr:colOff>
      <xdr:row>6</xdr:row>
      <xdr:rowOff>155569</xdr:rowOff>
    </xdr:from>
    <xdr:to>
      <xdr:col>20</xdr:col>
      <xdr:colOff>100583</xdr:colOff>
      <xdr:row>8</xdr:row>
      <xdr:rowOff>41895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2044870" y="1097486"/>
          <a:ext cx="2691213" cy="415492"/>
        </a:xfrm>
        <a:prstGeom prst="wedgeRoundRectCallout">
          <a:avLst>
            <a:gd name="adj1" fmla="val 38651"/>
            <a:gd name="adj2" fmla="val 105017"/>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保険金等の受取人はあなた本人又はあなたの配偶者や親族であることが必要です。</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183982</xdr:colOff>
      <xdr:row>6</xdr:row>
      <xdr:rowOff>79866</xdr:rowOff>
    </xdr:from>
    <xdr:to>
      <xdr:col>30</xdr:col>
      <xdr:colOff>173929</xdr:colOff>
      <xdr:row>8</xdr:row>
      <xdr:rowOff>137527</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4414236" y="994266"/>
          <a:ext cx="2243621" cy="584133"/>
        </a:xfrm>
        <a:prstGeom prst="wedgeRoundRectCallout">
          <a:avLst>
            <a:gd name="adj1" fmla="val 8115"/>
            <a:gd name="adj2" fmla="val 71501"/>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新・旧の区分を記載し、支払額（</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月末時点の年間保険料から配当金等を控除した後の金額）を記載してください。</a:t>
          </a:r>
        </a:p>
      </xdr:txBody>
    </xdr:sp>
    <xdr:clientData/>
  </xdr:twoCellAnchor>
  <xdr:twoCellAnchor>
    <xdr:from>
      <xdr:col>11</xdr:col>
      <xdr:colOff>194577</xdr:colOff>
      <xdr:row>35</xdr:row>
      <xdr:rowOff>73346</xdr:rowOff>
    </xdr:from>
    <xdr:to>
      <xdr:col>21</xdr:col>
      <xdr:colOff>33756</xdr:colOff>
      <xdr:row>38</xdr:row>
      <xdr:rowOff>51791</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2639327" y="5163929"/>
          <a:ext cx="2273346" cy="454695"/>
        </a:xfrm>
        <a:prstGeom prst="wedgeRoundRectCallout">
          <a:avLst>
            <a:gd name="adj1" fmla="val 42581"/>
            <a:gd name="adj2" fmla="val 99031"/>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保険金等の受取人はあなた本人又はあなたの配偶者であることが必要です。</a:t>
          </a:r>
        </a:p>
      </xdr:txBody>
    </xdr:sp>
    <xdr:clientData/>
  </xdr:twoCellAnchor>
  <xdr:twoCellAnchor>
    <xdr:from>
      <xdr:col>34</xdr:col>
      <xdr:colOff>68493</xdr:colOff>
      <xdr:row>40</xdr:row>
      <xdr:rowOff>106625</xdr:rowOff>
    </xdr:from>
    <xdr:to>
      <xdr:col>49</xdr:col>
      <xdr:colOff>75101</xdr:colOff>
      <xdr:row>43</xdr:row>
      <xdr:rowOff>65435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7836660" y="6001542"/>
          <a:ext cx="3075774" cy="466810"/>
        </a:xfrm>
        <a:prstGeom prst="wedgeRoundRectCallout">
          <a:avLst>
            <a:gd name="adj1" fmla="val -29797"/>
            <a:gd name="adj2" fmla="val -94222"/>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国民年金保険料の控除を記載する場合は、必ず「社会保険料（国民年金保険料）控除証明書」を添付してください。</a:t>
          </a:r>
        </a:p>
      </xdr:txBody>
    </xdr:sp>
    <xdr:clientData/>
  </xdr:twoCellAnchor>
  <xdr:twoCellAnchor>
    <xdr:from>
      <xdr:col>42</xdr:col>
      <xdr:colOff>34141</xdr:colOff>
      <xdr:row>6</xdr:row>
      <xdr:rowOff>107848</xdr:rowOff>
    </xdr:from>
    <xdr:to>
      <xdr:col>54</xdr:col>
      <xdr:colOff>62765</xdr:colOff>
      <xdr:row>9</xdr:row>
      <xdr:rowOff>66126</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9442724" y="1049765"/>
          <a:ext cx="2674458" cy="635611"/>
        </a:xfrm>
        <a:prstGeom prst="wedgeRoundRectCallout">
          <a:avLst>
            <a:gd name="adj1" fmla="val 11418"/>
            <a:gd name="adj2" fmla="val 140601"/>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地震または旧長期を記載してください。１枚の控除証明書に旧長期・地震の両方の記載がある場合、控除できるのはどちらか一つとなります。</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216003</xdr:colOff>
      <xdr:row>42</xdr:row>
      <xdr:rowOff>123083</xdr:rowOff>
    </xdr:from>
    <xdr:to>
      <xdr:col>21</xdr:col>
      <xdr:colOff>164184</xdr:colOff>
      <xdr:row>45</xdr:row>
      <xdr:rowOff>26226</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391003" y="6346083"/>
          <a:ext cx="1652098" cy="411143"/>
        </a:xfrm>
        <a:prstGeom prst="wedgeRoundRectCallout">
          <a:avLst>
            <a:gd name="adj1" fmla="val 41268"/>
            <a:gd name="adj2" fmla="val 76473"/>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それぞれの控除額を計算し、記載をしてください。</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142688</xdr:colOff>
      <xdr:row>50</xdr:row>
      <xdr:rowOff>124963</xdr:rowOff>
    </xdr:from>
    <xdr:to>
      <xdr:col>52</xdr:col>
      <xdr:colOff>20838</xdr:colOff>
      <xdr:row>55</xdr:row>
      <xdr:rowOff>116814</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596434" y="7551000"/>
          <a:ext cx="3434150" cy="684577"/>
        </a:xfrm>
        <a:prstGeom prst="wedgeRoundRectCallout">
          <a:avLst>
            <a:gd name="adj1" fmla="val 57591"/>
            <a:gd name="adj2" fmla="val -47290"/>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個人型確定拠出年金（</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iDeCo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）を</a:t>
          </a:r>
          <a:r>
            <a:rPr kumimoji="1" lang="ja-JP" altLang="en-US" sz="900" b="1" u="sng">
              <a:solidFill>
                <a:sysClr val="windowText" lastClr="000000"/>
              </a:solidFill>
              <a:latin typeface="HG丸ｺﾞｼｯｸM-PRO" panose="020F0600000000000000" pitchFamily="50" charset="-128"/>
              <a:ea typeface="HG丸ｺﾞｼｯｸM-PRO" panose="020F0600000000000000" pitchFamily="50" charset="-128"/>
            </a:rPr>
            <a:t>給与控除</a:t>
          </a:r>
          <a:r>
            <a:rPr kumimoji="1" lang="ja-JP" altLang="en-US" sz="900" u="sng">
              <a:solidFill>
                <a:sysClr val="windowText" lastClr="000000"/>
              </a:solidFill>
              <a:latin typeface="HG丸ｺﾞｼｯｸM-PRO" panose="020F0600000000000000" pitchFamily="50" charset="-128"/>
              <a:ea typeface="HG丸ｺﾞｼｯｸM-PRO" panose="020F0600000000000000" pitchFamily="50" charset="-128"/>
            </a:rPr>
            <a:t>している場合は、記載しないでください（職員課で掛金全額を控除します）。</a:t>
          </a:r>
        </a:p>
        <a:p>
          <a:pPr algn="l"/>
          <a:r>
            <a:rPr kumimoji="1" lang="ja-JP" altLang="en-US" sz="900" b="1" u="none">
              <a:solidFill>
                <a:sysClr val="windowText" lastClr="000000"/>
              </a:solidFill>
              <a:latin typeface="HG丸ｺﾞｼｯｸM-PRO" panose="020F0600000000000000" pitchFamily="50" charset="-128"/>
              <a:ea typeface="HG丸ｺﾞｼｯｸM-PRO" panose="020F0600000000000000" pitchFamily="50" charset="-128"/>
            </a:rPr>
            <a:t>個人払い</a:t>
          </a:r>
          <a:r>
            <a:rPr kumimoji="1" lang="ja-JP" altLang="en-US" sz="900" u="none">
              <a:solidFill>
                <a:sysClr val="windowText" lastClr="000000"/>
              </a:solidFill>
              <a:latin typeface="HG丸ｺﾞｼｯｸM-PRO" panose="020F0600000000000000" pitchFamily="50" charset="-128"/>
              <a:ea typeface="HG丸ｺﾞｼｯｸM-PRO" panose="020F0600000000000000" pitchFamily="50" charset="-128"/>
            </a:rPr>
            <a:t>にしている場合のみ金額を記載し、「小規模企業共済等掛金払込証明書」を添付してください。</a:t>
          </a:r>
          <a:endParaRPr kumimoji="1" lang="en-US" altLang="ja-JP" sz="900"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18267</xdr:colOff>
      <xdr:row>21</xdr:row>
      <xdr:rowOff>84213</xdr:rowOff>
    </xdr:from>
    <xdr:to>
      <xdr:col>18</xdr:col>
      <xdr:colOff>58202</xdr:colOff>
      <xdr:row>25</xdr:row>
      <xdr:rowOff>76606</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156813" y="3261522"/>
          <a:ext cx="3669826" cy="528102"/>
        </a:xfrm>
        <a:prstGeom prst="round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証明書の数が多く、枠に入りきらない場合は、新・旧の区分ごとにまとめ、その合計額を記載してください。</a:t>
          </a:r>
        </a:p>
      </xdr:txBody>
    </xdr:sp>
    <xdr:clientData/>
  </xdr:twoCellAnchor>
  <xdr:twoCellAnchor>
    <xdr:from>
      <xdr:col>36</xdr:col>
      <xdr:colOff>201910</xdr:colOff>
      <xdr:row>30</xdr:row>
      <xdr:rowOff>60308</xdr:rowOff>
    </xdr:from>
    <xdr:to>
      <xdr:col>44</xdr:col>
      <xdr:colOff>151720</xdr:colOff>
      <xdr:row>33</xdr:row>
      <xdr:rowOff>27370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7868092" y="4549180"/>
          <a:ext cx="1538465" cy="401172"/>
        </a:xfrm>
        <a:prstGeom prst="wedgeRoundRectCallout">
          <a:avLst>
            <a:gd name="adj1" fmla="val 36073"/>
            <a:gd name="adj2" fmla="val -79951"/>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それぞれの控除額を計算し、記載をしてください。</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21166</xdr:colOff>
      <xdr:row>13</xdr:row>
      <xdr:rowOff>84667</xdr:rowOff>
    </xdr:from>
    <xdr:to>
      <xdr:col>25</xdr:col>
      <xdr:colOff>10583</xdr:colOff>
      <xdr:row>15</xdr:row>
      <xdr:rowOff>21167</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5630333" y="2275417"/>
          <a:ext cx="2222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10583</xdr:colOff>
      <xdr:row>16</xdr:row>
      <xdr:rowOff>105833</xdr:rowOff>
    </xdr:from>
    <xdr:to>
      <xdr:col>25</xdr:col>
      <xdr:colOff>0</xdr:colOff>
      <xdr:row>18</xdr:row>
      <xdr:rowOff>52916</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5619750" y="2677583"/>
          <a:ext cx="2222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10584</xdr:colOff>
      <xdr:row>19</xdr:row>
      <xdr:rowOff>116416</xdr:rowOff>
    </xdr:from>
    <xdr:to>
      <xdr:col>26</xdr:col>
      <xdr:colOff>1</xdr:colOff>
      <xdr:row>21</xdr:row>
      <xdr:rowOff>52916</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5852584" y="3069166"/>
          <a:ext cx="2222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21167</xdr:colOff>
      <xdr:row>39</xdr:row>
      <xdr:rowOff>63500</xdr:rowOff>
    </xdr:from>
    <xdr:to>
      <xdr:col>25</xdr:col>
      <xdr:colOff>10584</xdr:colOff>
      <xdr:row>40</xdr:row>
      <xdr:rowOff>105833</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5630334" y="5810250"/>
          <a:ext cx="2222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211667</xdr:colOff>
      <xdr:row>41</xdr:row>
      <xdr:rowOff>84667</xdr:rowOff>
    </xdr:from>
    <xdr:to>
      <xdr:col>25</xdr:col>
      <xdr:colOff>201084</xdr:colOff>
      <xdr:row>42</xdr:row>
      <xdr:rowOff>127000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5820834" y="6159500"/>
          <a:ext cx="2222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13</xdr:row>
      <xdr:rowOff>0</xdr:rowOff>
    </xdr:from>
    <xdr:to>
      <xdr:col>50</xdr:col>
      <xdr:colOff>232833</xdr:colOff>
      <xdr:row>14</xdr:row>
      <xdr:rowOff>95250</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0837333" y="2190750"/>
          <a:ext cx="476250" cy="222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O60"/>
  <sheetViews>
    <sheetView showGridLines="0" tabSelected="1" view="pageBreakPreview" zoomScale="85" zoomScaleNormal="90" zoomScaleSheetLayoutView="85" workbookViewId="0">
      <selection activeCell="AV9" sqref="AV9"/>
    </sheetView>
  </sheetViews>
  <sheetFormatPr defaultColWidth="9" defaultRowHeight="13.5" x14ac:dyDescent="0.15"/>
  <cols>
    <col min="1" max="1" width="1.875" style="34" customWidth="1"/>
    <col min="2" max="2" width="1.25" style="34" customWidth="1"/>
    <col min="3" max="4" width="2.5" style="34" customWidth="1"/>
    <col min="5" max="9" width="3" style="34" customWidth="1"/>
    <col min="10" max="11" width="4.375" style="34" customWidth="1"/>
    <col min="12" max="24" width="3.125" style="34" customWidth="1"/>
    <col min="25" max="30" width="3" style="34" customWidth="1"/>
    <col min="31" max="32" width="2.75" style="34" customWidth="1"/>
    <col min="33" max="33" width="2.125" style="34" customWidth="1"/>
    <col min="34" max="34" width="2.375" style="34" customWidth="1"/>
    <col min="35" max="41" width="2.75" style="34" customWidth="1"/>
    <col min="42" max="43" width="2.125" style="34" customWidth="1"/>
    <col min="44" max="49" width="2.75" style="34" customWidth="1"/>
    <col min="50" max="55" width="3.125" style="34" customWidth="1"/>
    <col min="56" max="56" width="3" style="34" customWidth="1"/>
    <col min="57" max="57" width="2.625" style="34" customWidth="1"/>
    <col min="58" max="58" width="2.5" style="34" customWidth="1"/>
    <col min="59" max="59" width="1.25" style="34" customWidth="1"/>
    <col min="60" max="66" width="2.5" style="34" customWidth="1"/>
    <col min="67" max="16384" width="9" style="34"/>
  </cols>
  <sheetData>
    <row r="1" spans="2:67" ht="19.5" customHeight="1" x14ac:dyDescent="0.2">
      <c r="B1" s="1"/>
      <c r="K1" s="115" t="s">
        <v>403</v>
      </c>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2:67" s="1" customFormat="1" ht="6" customHeight="1" x14ac:dyDescent="0.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3"/>
      <c r="AY2" s="3"/>
      <c r="AZ2" s="3"/>
      <c r="BA2" s="3"/>
      <c r="BB2" s="3"/>
      <c r="BC2" s="3"/>
      <c r="BD2" s="3"/>
      <c r="BE2" s="3"/>
      <c r="BF2" s="2"/>
      <c r="BG2" s="2"/>
      <c r="BH2" s="2"/>
      <c r="BI2" s="2"/>
      <c r="BJ2" s="2"/>
      <c r="BK2" s="2"/>
      <c r="BL2" s="2"/>
      <c r="BM2" s="2"/>
      <c r="BN2" s="2"/>
      <c r="BO2" s="2"/>
    </row>
    <row r="3" spans="2:67" s="2" customFormat="1" ht="18.95" customHeight="1" x14ac:dyDescent="0.4">
      <c r="C3" s="116" t="s">
        <v>70</v>
      </c>
      <c r="D3" s="117"/>
      <c r="E3" s="117"/>
      <c r="F3" s="117"/>
      <c r="G3" s="117"/>
      <c r="H3" s="118" t="s">
        <v>0</v>
      </c>
      <c r="I3" s="119"/>
      <c r="J3" s="119"/>
      <c r="K3" s="120"/>
      <c r="L3" s="124" t="s">
        <v>411</v>
      </c>
      <c r="M3" s="125"/>
      <c r="N3" s="125"/>
      <c r="O3" s="125"/>
      <c r="P3" s="125"/>
      <c r="Q3" s="125"/>
      <c r="R3" s="125"/>
      <c r="S3" s="125"/>
      <c r="T3" s="125"/>
      <c r="U3" s="125"/>
      <c r="V3" s="125"/>
      <c r="W3" s="125"/>
      <c r="X3" s="126"/>
      <c r="Y3" s="130" t="s">
        <v>72</v>
      </c>
      <c r="Z3" s="131"/>
      <c r="AA3" s="131"/>
      <c r="AB3" s="131"/>
      <c r="AC3" s="132"/>
      <c r="AD3" s="527"/>
      <c r="AE3" s="528"/>
      <c r="AF3" s="528"/>
      <c r="AG3" s="528"/>
      <c r="AH3" s="528"/>
      <c r="AI3" s="528"/>
      <c r="AJ3" s="528"/>
      <c r="AK3" s="528"/>
      <c r="AL3" s="528"/>
      <c r="AM3" s="528"/>
      <c r="AN3" s="528"/>
      <c r="AO3" s="528"/>
      <c r="AP3" s="528"/>
      <c r="AQ3" s="528"/>
      <c r="AR3" s="529" t="s">
        <v>148</v>
      </c>
      <c r="AS3" s="530"/>
      <c r="AT3" s="530"/>
      <c r="AU3" s="531"/>
      <c r="AV3" s="106" t="s">
        <v>413</v>
      </c>
      <c r="AW3" s="107"/>
      <c r="AX3" s="107"/>
      <c r="AY3" s="107"/>
      <c r="AZ3" s="107"/>
      <c r="BA3" s="108"/>
      <c r="BB3" s="4"/>
      <c r="BC3" s="4"/>
      <c r="BD3" s="4"/>
      <c r="BE3" s="4"/>
      <c r="BF3" s="4"/>
      <c r="BG3" s="4"/>
      <c r="BH3" s="4"/>
      <c r="BI3" s="4"/>
      <c r="BJ3" s="4"/>
      <c r="BK3" s="4"/>
      <c r="BL3" s="4"/>
      <c r="BM3" s="4"/>
      <c r="BN3" s="5"/>
      <c r="BO3" s="5"/>
    </row>
    <row r="4" spans="2:67" s="2" customFormat="1" ht="12.75" customHeight="1" x14ac:dyDescent="0.4">
      <c r="C4" s="139" t="s">
        <v>73</v>
      </c>
      <c r="D4" s="140"/>
      <c r="E4" s="140"/>
      <c r="F4" s="140"/>
      <c r="G4" s="140"/>
      <c r="H4" s="121"/>
      <c r="I4" s="122"/>
      <c r="J4" s="122"/>
      <c r="K4" s="123"/>
      <c r="L4" s="127"/>
      <c r="M4" s="128"/>
      <c r="N4" s="128"/>
      <c r="O4" s="128"/>
      <c r="P4" s="128"/>
      <c r="Q4" s="128"/>
      <c r="R4" s="128"/>
      <c r="S4" s="128"/>
      <c r="T4" s="128"/>
      <c r="U4" s="128"/>
      <c r="V4" s="128"/>
      <c r="W4" s="128"/>
      <c r="X4" s="129"/>
      <c r="Y4" s="133"/>
      <c r="Z4" s="134"/>
      <c r="AA4" s="134"/>
      <c r="AB4" s="134"/>
      <c r="AC4" s="135"/>
      <c r="AD4" s="532"/>
      <c r="AE4" s="533"/>
      <c r="AF4" s="533"/>
      <c r="AG4" s="533"/>
      <c r="AH4" s="533"/>
      <c r="AI4" s="533"/>
      <c r="AJ4" s="533"/>
      <c r="AK4" s="533"/>
      <c r="AL4" s="533"/>
      <c r="AM4" s="533"/>
      <c r="AN4" s="533"/>
      <c r="AO4" s="533"/>
      <c r="AP4" s="533"/>
      <c r="AQ4" s="534"/>
      <c r="AR4" s="538"/>
      <c r="AS4" s="538"/>
      <c r="AT4" s="538"/>
      <c r="AU4" s="539"/>
      <c r="AV4" s="109"/>
      <c r="AW4" s="110"/>
      <c r="AX4" s="110"/>
      <c r="AY4" s="110"/>
      <c r="AZ4" s="110"/>
      <c r="BA4" s="111"/>
      <c r="BB4" s="4"/>
      <c r="BC4" s="4"/>
      <c r="BD4" s="4"/>
      <c r="BE4" s="4"/>
      <c r="BF4" s="4"/>
      <c r="BG4" s="4"/>
      <c r="BH4" s="4"/>
      <c r="BI4" s="4"/>
      <c r="BJ4" s="4"/>
      <c r="BK4" s="4"/>
      <c r="BL4" s="4"/>
      <c r="BM4" s="4"/>
      <c r="BN4" s="5"/>
      <c r="BO4" s="5"/>
    </row>
    <row r="5" spans="2:67" s="2" customFormat="1" ht="10.5" customHeight="1" x14ac:dyDescent="0.4">
      <c r="C5" s="139"/>
      <c r="D5" s="140"/>
      <c r="E5" s="140"/>
      <c r="F5" s="140"/>
      <c r="G5" s="140"/>
      <c r="H5" s="141" t="s">
        <v>1</v>
      </c>
      <c r="I5" s="142"/>
      <c r="J5" s="142"/>
      <c r="K5" s="143"/>
      <c r="L5" s="158" t="s">
        <v>2</v>
      </c>
      <c r="M5" s="159"/>
      <c r="N5" s="159"/>
      <c r="O5" s="159"/>
      <c r="P5" s="159"/>
      <c r="Q5" s="159"/>
      <c r="R5" s="159"/>
      <c r="S5" s="159"/>
      <c r="T5" s="159"/>
      <c r="U5" s="159"/>
      <c r="V5" s="159"/>
      <c r="W5" s="159"/>
      <c r="X5" s="160"/>
      <c r="Y5" s="133"/>
      <c r="Z5" s="134"/>
      <c r="AA5" s="134"/>
      <c r="AB5" s="134"/>
      <c r="AC5" s="135"/>
      <c r="AD5" s="532"/>
      <c r="AE5" s="533"/>
      <c r="AF5" s="533"/>
      <c r="AG5" s="533"/>
      <c r="AH5" s="533"/>
      <c r="AI5" s="533"/>
      <c r="AJ5" s="533"/>
      <c r="AK5" s="533"/>
      <c r="AL5" s="533"/>
      <c r="AM5" s="533"/>
      <c r="AN5" s="533"/>
      <c r="AO5" s="533"/>
      <c r="AP5" s="533"/>
      <c r="AQ5" s="534"/>
      <c r="AR5" s="538"/>
      <c r="AS5" s="538"/>
      <c r="AT5" s="538"/>
      <c r="AU5" s="539"/>
      <c r="AV5" s="109"/>
      <c r="AW5" s="110"/>
      <c r="AX5" s="110"/>
      <c r="AY5" s="110"/>
      <c r="AZ5" s="110"/>
      <c r="BA5" s="111"/>
      <c r="BB5" s="4"/>
      <c r="BC5" s="4"/>
      <c r="BD5" s="4"/>
      <c r="BE5" s="4"/>
      <c r="BF5" s="4"/>
      <c r="BG5" s="4"/>
      <c r="BH5" s="4"/>
      <c r="BI5" s="4"/>
      <c r="BJ5" s="4"/>
      <c r="BK5" s="4"/>
      <c r="BL5" s="4"/>
      <c r="BM5" s="4"/>
      <c r="BN5" s="5"/>
      <c r="BO5" s="5"/>
    </row>
    <row r="6" spans="2:67" s="2" customFormat="1" ht="6.75" customHeight="1" x14ac:dyDescent="0.4">
      <c r="C6" s="139"/>
      <c r="D6" s="140"/>
      <c r="E6" s="140"/>
      <c r="F6" s="140"/>
      <c r="G6" s="140"/>
      <c r="H6" s="141"/>
      <c r="I6" s="142"/>
      <c r="J6" s="142"/>
      <c r="K6" s="143"/>
      <c r="L6" s="161">
        <v>8</v>
      </c>
      <c r="M6" s="163">
        <v>0</v>
      </c>
      <c r="N6" s="144">
        <v>0</v>
      </c>
      <c r="O6" s="144">
        <v>0</v>
      </c>
      <c r="P6" s="147">
        <v>0</v>
      </c>
      <c r="Q6" s="163">
        <v>2</v>
      </c>
      <c r="R6" s="144">
        <v>0</v>
      </c>
      <c r="S6" s="144">
        <v>3</v>
      </c>
      <c r="T6" s="147">
        <v>4</v>
      </c>
      <c r="U6" s="144">
        <v>2</v>
      </c>
      <c r="V6" s="144">
        <v>0</v>
      </c>
      <c r="W6" s="144">
        <v>5</v>
      </c>
      <c r="X6" s="147">
        <v>0</v>
      </c>
      <c r="Y6" s="136"/>
      <c r="Z6" s="137"/>
      <c r="AA6" s="137"/>
      <c r="AB6" s="137"/>
      <c r="AC6" s="138"/>
      <c r="AD6" s="535"/>
      <c r="AE6" s="536"/>
      <c r="AF6" s="536"/>
      <c r="AG6" s="536"/>
      <c r="AH6" s="536"/>
      <c r="AI6" s="536"/>
      <c r="AJ6" s="536"/>
      <c r="AK6" s="536"/>
      <c r="AL6" s="536"/>
      <c r="AM6" s="536"/>
      <c r="AN6" s="536"/>
      <c r="AO6" s="536"/>
      <c r="AP6" s="536"/>
      <c r="AQ6" s="537"/>
      <c r="AR6" s="540"/>
      <c r="AS6" s="540"/>
      <c r="AT6" s="540"/>
      <c r="AU6" s="541"/>
      <c r="AV6" s="109"/>
      <c r="AW6" s="110"/>
      <c r="AX6" s="110"/>
      <c r="AY6" s="110"/>
      <c r="AZ6" s="110"/>
      <c r="BA6" s="111"/>
      <c r="BB6" s="4"/>
      <c r="BC6" s="4"/>
      <c r="BD6" s="4"/>
      <c r="BE6" s="4"/>
      <c r="BF6" s="4"/>
      <c r="BG6" s="4"/>
      <c r="BH6" s="4"/>
      <c r="BI6" s="4"/>
      <c r="BJ6" s="4"/>
      <c r="BK6" s="4"/>
      <c r="BL6" s="4"/>
      <c r="BM6" s="4"/>
      <c r="BN6" s="5"/>
      <c r="BO6" s="5"/>
    </row>
    <row r="7" spans="2:67" s="2" customFormat="1" ht="13.7" customHeight="1" x14ac:dyDescent="0.4">
      <c r="C7" s="139"/>
      <c r="D7" s="140"/>
      <c r="E7" s="140"/>
      <c r="F7" s="140"/>
      <c r="G7" s="140"/>
      <c r="H7" s="121"/>
      <c r="I7" s="122"/>
      <c r="J7" s="122"/>
      <c r="K7" s="123"/>
      <c r="L7" s="162"/>
      <c r="M7" s="164"/>
      <c r="N7" s="146"/>
      <c r="O7" s="146"/>
      <c r="P7" s="148"/>
      <c r="Q7" s="164"/>
      <c r="R7" s="146"/>
      <c r="S7" s="146"/>
      <c r="T7" s="148"/>
      <c r="U7" s="145"/>
      <c r="V7" s="146"/>
      <c r="W7" s="146"/>
      <c r="X7" s="148"/>
      <c r="Y7" s="133" t="s">
        <v>3</v>
      </c>
      <c r="Z7" s="134"/>
      <c r="AA7" s="134"/>
      <c r="AB7" s="134"/>
      <c r="AC7" s="135"/>
      <c r="AD7" s="152"/>
      <c r="AE7" s="153"/>
      <c r="AF7" s="153"/>
      <c r="AG7" s="153"/>
      <c r="AH7" s="153"/>
      <c r="AI7" s="153"/>
      <c r="AJ7" s="153"/>
      <c r="AK7" s="153"/>
      <c r="AL7" s="153"/>
      <c r="AM7" s="153"/>
      <c r="AN7" s="153"/>
      <c r="AO7" s="153"/>
      <c r="AP7" s="153"/>
      <c r="AQ7" s="153"/>
      <c r="AR7" s="153"/>
      <c r="AS7" s="153"/>
      <c r="AT7" s="153"/>
      <c r="AU7" s="154"/>
      <c r="AV7" s="109"/>
      <c r="AW7" s="110"/>
      <c r="AX7" s="110"/>
      <c r="AY7" s="110"/>
      <c r="AZ7" s="110"/>
      <c r="BA7" s="111"/>
      <c r="BB7" s="4"/>
      <c r="BC7" s="4"/>
      <c r="BD7" s="4"/>
      <c r="BE7" s="4"/>
      <c r="BF7" s="4"/>
      <c r="BG7" s="4"/>
      <c r="BH7" s="4"/>
      <c r="BI7" s="4"/>
      <c r="BJ7" s="4"/>
      <c r="BK7" s="4"/>
      <c r="BL7" s="4"/>
      <c r="BM7" s="4"/>
      <c r="BN7" s="5"/>
      <c r="BO7" s="5"/>
    </row>
    <row r="8" spans="2:67" ht="28.5" customHeight="1" x14ac:dyDescent="0.15">
      <c r="B8" s="2"/>
      <c r="C8" s="92"/>
      <c r="D8" s="93"/>
      <c r="E8" s="165" t="s">
        <v>74</v>
      </c>
      <c r="F8" s="165"/>
      <c r="G8" s="165"/>
      <c r="H8" s="166" t="s">
        <v>75</v>
      </c>
      <c r="I8" s="167"/>
      <c r="J8" s="167"/>
      <c r="K8" s="168"/>
      <c r="L8" s="169" t="s">
        <v>412</v>
      </c>
      <c r="M8" s="170"/>
      <c r="N8" s="170"/>
      <c r="O8" s="170"/>
      <c r="P8" s="170"/>
      <c r="Q8" s="170"/>
      <c r="R8" s="170"/>
      <c r="S8" s="170"/>
      <c r="T8" s="170"/>
      <c r="U8" s="170"/>
      <c r="V8" s="170"/>
      <c r="W8" s="170"/>
      <c r="X8" s="171"/>
      <c r="Y8" s="149"/>
      <c r="Z8" s="150"/>
      <c r="AA8" s="150"/>
      <c r="AB8" s="150"/>
      <c r="AC8" s="151"/>
      <c r="AD8" s="155"/>
      <c r="AE8" s="156"/>
      <c r="AF8" s="156"/>
      <c r="AG8" s="156"/>
      <c r="AH8" s="156"/>
      <c r="AI8" s="156"/>
      <c r="AJ8" s="156"/>
      <c r="AK8" s="156"/>
      <c r="AL8" s="156"/>
      <c r="AM8" s="156"/>
      <c r="AN8" s="156"/>
      <c r="AO8" s="156"/>
      <c r="AP8" s="156"/>
      <c r="AQ8" s="156"/>
      <c r="AR8" s="156"/>
      <c r="AS8" s="156"/>
      <c r="AT8" s="156"/>
      <c r="AU8" s="157"/>
      <c r="AV8" s="112"/>
      <c r="AW8" s="113"/>
      <c r="AX8" s="113"/>
      <c r="AY8" s="113"/>
      <c r="AZ8" s="113"/>
      <c r="BA8" s="114"/>
      <c r="BB8" s="4"/>
    </row>
    <row r="9" spans="2:67" ht="12" customHeight="1" x14ac:dyDescent="0.15">
      <c r="B9" s="1"/>
    </row>
    <row r="10" spans="2:67" ht="9.9499999999999993" customHeight="1" x14ac:dyDescent="0.15">
      <c r="C10" s="172" t="s">
        <v>77</v>
      </c>
      <c r="D10" s="67"/>
      <c r="E10" s="119" t="s">
        <v>78</v>
      </c>
      <c r="F10" s="119"/>
      <c r="G10" s="119"/>
      <c r="H10" s="119"/>
      <c r="I10" s="91"/>
      <c r="J10" s="175" t="s">
        <v>4</v>
      </c>
      <c r="K10" s="175"/>
      <c r="L10" s="175"/>
      <c r="M10" s="177" t="s">
        <v>5</v>
      </c>
      <c r="N10" s="178"/>
      <c r="O10" s="175" t="s">
        <v>6</v>
      </c>
      <c r="P10" s="175"/>
      <c r="Q10" s="175"/>
      <c r="R10" s="175"/>
      <c r="S10" s="182" t="s">
        <v>7</v>
      </c>
      <c r="T10" s="182"/>
      <c r="U10" s="182"/>
      <c r="V10" s="182"/>
      <c r="W10" s="182"/>
      <c r="X10" s="182"/>
      <c r="Y10" s="175" t="s">
        <v>8</v>
      </c>
      <c r="Z10" s="175"/>
      <c r="AA10" s="205" t="s">
        <v>79</v>
      </c>
      <c r="AB10" s="205"/>
      <c r="AC10" s="205"/>
      <c r="AD10" s="206"/>
      <c r="AE10" s="211" t="s">
        <v>124</v>
      </c>
      <c r="AF10" s="212"/>
      <c r="AG10" s="1"/>
      <c r="AH10" s="287" t="s">
        <v>9</v>
      </c>
      <c r="AI10" s="119" t="s">
        <v>10</v>
      </c>
      <c r="AJ10" s="119"/>
      <c r="AK10" s="119"/>
      <c r="AL10" s="119"/>
      <c r="AM10" s="175" t="s">
        <v>11</v>
      </c>
      <c r="AN10" s="175"/>
      <c r="AO10" s="175"/>
      <c r="AP10" s="325" t="s">
        <v>80</v>
      </c>
      <c r="AQ10" s="325"/>
      <c r="AR10" s="178" t="s">
        <v>81</v>
      </c>
      <c r="AS10" s="178"/>
      <c r="AT10" s="178"/>
      <c r="AU10" s="178"/>
      <c r="AV10" s="178"/>
      <c r="AW10" s="178"/>
      <c r="AX10" s="178" t="s">
        <v>12</v>
      </c>
      <c r="AY10" s="178"/>
      <c r="AZ10" s="305" t="s">
        <v>82</v>
      </c>
      <c r="BA10" s="305"/>
      <c r="BB10" s="305"/>
      <c r="BC10" s="305"/>
      <c r="BD10" s="346" t="s">
        <v>124</v>
      </c>
      <c r="BE10" s="212"/>
      <c r="BF10" s="316" t="s">
        <v>13</v>
      </c>
      <c r="BG10" s="1"/>
      <c r="BH10" s="1"/>
      <c r="BI10" s="1"/>
      <c r="BJ10" s="1"/>
      <c r="BK10" s="1"/>
      <c r="BL10" s="1"/>
      <c r="BM10" s="1"/>
      <c r="BN10" s="1"/>
    </row>
    <row r="11" spans="2:67" ht="9.9499999999999993" customHeight="1" x14ac:dyDescent="0.15">
      <c r="C11" s="173"/>
      <c r="D11" s="7"/>
      <c r="E11" s="142"/>
      <c r="F11" s="142"/>
      <c r="G11" s="142"/>
      <c r="H11" s="142"/>
      <c r="I11" s="6"/>
      <c r="J11" s="176"/>
      <c r="K11" s="176"/>
      <c r="L11" s="176"/>
      <c r="M11" s="179"/>
      <c r="N11" s="180"/>
      <c r="O11" s="176"/>
      <c r="P11" s="176"/>
      <c r="Q11" s="176"/>
      <c r="R11" s="176"/>
      <c r="S11" s="183"/>
      <c r="T11" s="183"/>
      <c r="U11" s="183"/>
      <c r="V11" s="183"/>
      <c r="W11" s="183"/>
      <c r="X11" s="183"/>
      <c r="Y11" s="176"/>
      <c r="Z11" s="176"/>
      <c r="AA11" s="207"/>
      <c r="AB11" s="207"/>
      <c r="AC11" s="207"/>
      <c r="AD11" s="208"/>
      <c r="AE11" s="213"/>
      <c r="AF11" s="214"/>
      <c r="AG11" s="1"/>
      <c r="AH11" s="288"/>
      <c r="AI11" s="142"/>
      <c r="AJ11" s="142"/>
      <c r="AK11" s="142"/>
      <c r="AL11" s="142"/>
      <c r="AM11" s="176"/>
      <c r="AN11" s="176"/>
      <c r="AO11" s="176"/>
      <c r="AP11" s="326"/>
      <c r="AQ11" s="326"/>
      <c r="AR11" s="328"/>
      <c r="AS11" s="328"/>
      <c r="AT11" s="328"/>
      <c r="AU11" s="328"/>
      <c r="AV11" s="328"/>
      <c r="AW11" s="328"/>
      <c r="AX11" s="180"/>
      <c r="AY11" s="180"/>
      <c r="AZ11" s="306"/>
      <c r="BA11" s="306"/>
      <c r="BB11" s="306"/>
      <c r="BC11" s="306"/>
      <c r="BD11" s="347"/>
      <c r="BE11" s="214"/>
      <c r="BF11" s="316"/>
      <c r="BG11" s="1"/>
      <c r="BH11" s="1"/>
      <c r="BI11" s="1"/>
      <c r="BJ11" s="1"/>
      <c r="BK11" s="1"/>
      <c r="BL11" s="1"/>
      <c r="BM11" s="1"/>
      <c r="BN11" s="1"/>
    </row>
    <row r="12" spans="2:67" ht="12.75" customHeight="1" x14ac:dyDescent="0.15">
      <c r="C12" s="173"/>
      <c r="D12" s="7"/>
      <c r="E12" s="142"/>
      <c r="F12" s="142"/>
      <c r="G12" s="142"/>
      <c r="H12" s="142"/>
      <c r="I12" s="6"/>
      <c r="J12" s="176"/>
      <c r="K12" s="176"/>
      <c r="L12" s="176"/>
      <c r="M12" s="179"/>
      <c r="N12" s="180"/>
      <c r="O12" s="176"/>
      <c r="P12" s="176"/>
      <c r="Q12" s="176"/>
      <c r="R12" s="176"/>
      <c r="S12" s="224" t="s">
        <v>14</v>
      </c>
      <c r="T12" s="225"/>
      <c r="U12" s="225"/>
      <c r="V12" s="225"/>
      <c r="W12" s="225"/>
      <c r="X12" s="226"/>
      <c r="Y12" s="176"/>
      <c r="Z12" s="176"/>
      <c r="AA12" s="207"/>
      <c r="AB12" s="207"/>
      <c r="AC12" s="207"/>
      <c r="AD12" s="208"/>
      <c r="AE12" s="213"/>
      <c r="AF12" s="214"/>
      <c r="AG12" s="1"/>
      <c r="AH12" s="288"/>
      <c r="AI12" s="142"/>
      <c r="AJ12" s="142"/>
      <c r="AK12" s="142"/>
      <c r="AL12" s="142"/>
      <c r="AM12" s="176"/>
      <c r="AN12" s="176"/>
      <c r="AO12" s="176"/>
      <c r="AP12" s="326"/>
      <c r="AQ12" s="326"/>
      <c r="AR12" s="289" t="s">
        <v>15</v>
      </c>
      <c r="AS12" s="290"/>
      <c r="AT12" s="290"/>
      <c r="AU12" s="290"/>
      <c r="AV12" s="290"/>
      <c r="AW12" s="291"/>
      <c r="AX12" s="180"/>
      <c r="AY12" s="180"/>
      <c r="AZ12" s="306"/>
      <c r="BA12" s="306"/>
      <c r="BB12" s="306"/>
      <c r="BC12" s="306"/>
      <c r="BD12" s="347"/>
      <c r="BE12" s="214"/>
      <c r="BF12" s="316"/>
      <c r="BG12" s="1"/>
      <c r="BH12" s="1"/>
      <c r="BI12" s="1"/>
      <c r="BJ12" s="1"/>
      <c r="BK12" s="1"/>
      <c r="BL12" s="1"/>
      <c r="BM12" s="1"/>
      <c r="BN12" s="1"/>
    </row>
    <row r="13" spans="2:67" ht="12.75" customHeight="1" x14ac:dyDescent="0.15">
      <c r="C13" s="173"/>
      <c r="D13" s="8"/>
      <c r="E13" s="167"/>
      <c r="F13" s="167"/>
      <c r="G13" s="167"/>
      <c r="H13" s="167"/>
      <c r="I13" s="62"/>
      <c r="J13" s="176"/>
      <c r="K13" s="176"/>
      <c r="L13" s="176"/>
      <c r="M13" s="179"/>
      <c r="N13" s="180"/>
      <c r="O13" s="181"/>
      <c r="P13" s="181"/>
      <c r="Q13" s="181"/>
      <c r="R13" s="181"/>
      <c r="S13" s="227"/>
      <c r="T13" s="228"/>
      <c r="U13" s="228"/>
      <c r="V13" s="228"/>
      <c r="W13" s="228"/>
      <c r="X13" s="229"/>
      <c r="Y13" s="181"/>
      <c r="Z13" s="181"/>
      <c r="AA13" s="209"/>
      <c r="AB13" s="209"/>
      <c r="AC13" s="209"/>
      <c r="AD13" s="210"/>
      <c r="AE13" s="215"/>
      <c r="AF13" s="216"/>
      <c r="AG13" s="1"/>
      <c r="AH13" s="288"/>
      <c r="AI13" s="167"/>
      <c r="AJ13" s="167"/>
      <c r="AK13" s="167"/>
      <c r="AL13" s="167"/>
      <c r="AM13" s="181"/>
      <c r="AN13" s="181"/>
      <c r="AO13" s="181"/>
      <c r="AP13" s="327"/>
      <c r="AQ13" s="327"/>
      <c r="AR13" s="292"/>
      <c r="AS13" s="293"/>
      <c r="AT13" s="293"/>
      <c r="AU13" s="293"/>
      <c r="AV13" s="293"/>
      <c r="AW13" s="294"/>
      <c r="AX13" s="304"/>
      <c r="AY13" s="304"/>
      <c r="AZ13" s="307"/>
      <c r="BA13" s="307"/>
      <c r="BB13" s="307"/>
      <c r="BC13" s="307"/>
      <c r="BD13" s="348"/>
      <c r="BE13" s="216"/>
      <c r="BF13" s="316"/>
      <c r="BG13" s="1"/>
      <c r="BH13" s="1"/>
      <c r="BI13" s="1"/>
      <c r="BJ13" s="1"/>
      <c r="BK13" s="1"/>
      <c r="BL13" s="1"/>
      <c r="BM13" s="1"/>
      <c r="BN13" s="1"/>
    </row>
    <row r="14" spans="2:67" ht="9.9499999999999993" customHeight="1" x14ac:dyDescent="0.15">
      <c r="C14" s="173"/>
      <c r="D14" s="184" t="s">
        <v>83</v>
      </c>
      <c r="E14" s="187"/>
      <c r="F14" s="188"/>
      <c r="G14" s="188"/>
      <c r="H14" s="188"/>
      <c r="I14" s="188"/>
      <c r="J14" s="191"/>
      <c r="K14" s="191"/>
      <c r="L14" s="191"/>
      <c r="M14" s="193"/>
      <c r="N14" s="191"/>
      <c r="O14" s="191"/>
      <c r="P14" s="191"/>
      <c r="Q14" s="191"/>
      <c r="R14" s="191"/>
      <c r="S14" s="230"/>
      <c r="T14" s="231"/>
      <c r="U14" s="231"/>
      <c r="V14" s="231"/>
      <c r="W14" s="231"/>
      <c r="X14" s="232"/>
      <c r="Y14" s="242" t="s">
        <v>409</v>
      </c>
      <c r="Z14" s="243"/>
      <c r="AA14" s="311" t="s">
        <v>17</v>
      </c>
      <c r="AB14" s="200" t="s">
        <v>18</v>
      </c>
      <c r="AC14" s="201"/>
      <c r="AD14" s="201"/>
      <c r="AE14" s="314"/>
      <c r="AF14" s="315"/>
      <c r="AG14" s="1"/>
      <c r="AH14" s="288"/>
      <c r="AI14" s="245"/>
      <c r="AJ14" s="246"/>
      <c r="AK14" s="246"/>
      <c r="AL14" s="246"/>
      <c r="AM14" s="319"/>
      <c r="AN14" s="319"/>
      <c r="AO14" s="319"/>
      <c r="AP14" s="317"/>
      <c r="AQ14" s="317"/>
      <c r="AR14" s="318"/>
      <c r="AS14" s="318"/>
      <c r="AT14" s="318"/>
      <c r="AU14" s="318"/>
      <c r="AV14" s="318"/>
      <c r="AW14" s="318"/>
      <c r="AX14" s="319" t="s">
        <v>410</v>
      </c>
      <c r="AY14" s="319"/>
      <c r="AZ14" s="202" t="s">
        <v>18</v>
      </c>
      <c r="BA14" s="203"/>
      <c r="BB14" s="203"/>
      <c r="BC14" s="204"/>
      <c r="BD14" s="321"/>
      <c r="BE14" s="322"/>
      <c r="BF14" s="316"/>
      <c r="BG14" s="1"/>
      <c r="BH14" s="1"/>
      <c r="BI14" s="1"/>
      <c r="BJ14" s="1"/>
      <c r="BK14" s="1"/>
      <c r="BL14" s="1"/>
      <c r="BM14" s="1"/>
      <c r="BN14" s="1"/>
    </row>
    <row r="15" spans="2:67" ht="9.9499999999999993" customHeight="1" x14ac:dyDescent="0.15">
      <c r="C15" s="173"/>
      <c r="D15" s="185"/>
      <c r="E15" s="189"/>
      <c r="F15" s="190"/>
      <c r="G15" s="190"/>
      <c r="H15" s="190"/>
      <c r="I15" s="190"/>
      <c r="J15" s="192"/>
      <c r="K15" s="192"/>
      <c r="L15" s="192"/>
      <c r="M15" s="194"/>
      <c r="N15" s="192"/>
      <c r="O15" s="192"/>
      <c r="P15" s="192"/>
      <c r="Q15" s="192"/>
      <c r="R15" s="192"/>
      <c r="S15" s="233"/>
      <c r="T15" s="234"/>
      <c r="U15" s="234"/>
      <c r="V15" s="234"/>
      <c r="W15" s="234"/>
      <c r="X15" s="235"/>
      <c r="Y15" s="244"/>
      <c r="Z15" s="244"/>
      <c r="AA15" s="312"/>
      <c r="AB15" s="217"/>
      <c r="AC15" s="217"/>
      <c r="AD15" s="218"/>
      <c r="AE15" s="258"/>
      <c r="AF15" s="259"/>
      <c r="AG15" s="1"/>
      <c r="AH15" s="288"/>
      <c r="AI15" s="247"/>
      <c r="AJ15" s="248"/>
      <c r="AK15" s="248"/>
      <c r="AL15" s="248"/>
      <c r="AM15" s="320"/>
      <c r="AN15" s="320"/>
      <c r="AO15" s="320"/>
      <c r="AP15" s="308"/>
      <c r="AQ15" s="308"/>
      <c r="AR15" s="310"/>
      <c r="AS15" s="310"/>
      <c r="AT15" s="310"/>
      <c r="AU15" s="310"/>
      <c r="AV15" s="310"/>
      <c r="AW15" s="310"/>
      <c r="AX15" s="320"/>
      <c r="AY15" s="320"/>
      <c r="AZ15" s="219"/>
      <c r="BA15" s="219"/>
      <c r="BB15" s="219"/>
      <c r="BC15" s="219"/>
      <c r="BD15" s="323"/>
      <c r="BE15" s="324"/>
      <c r="BF15" s="316"/>
      <c r="BG15" s="1"/>
      <c r="BH15" s="1"/>
      <c r="BI15" s="1"/>
      <c r="BJ15" s="1"/>
      <c r="BK15" s="1"/>
      <c r="BL15" s="1"/>
      <c r="BM15" s="1"/>
      <c r="BN15" s="1"/>
    </row>
    <row r="16" spans="2:67" ht="9.9499999999999993" customHeight="1" x14ac:dyDescent="0.15">
      <c r="C16" s="173"/>
      <c r="D16" s="185"/>
      <c r="E16" s="189"/>
      <c r="F16" s="190"/>
      <c r="G16" s="190"/>
      <c r="H16" s="190"/>
      <c r="I16" s="190"/>
      <c r="J16" s="192"/>
      <c r="K16" s="192"/>
      <c r="L16" s="192"/>
      <c r="M16" s="194"/>
      <c r="N16" s="192"/>
      <c r="O16" s="192"/>
      <c r="P16" s="192"/>
      <c r="Q16" s="192"/>
      <c r="R16" s="192"/>
      <c r="S16" s="236"/>
      <c r="T16" s="237"/>
      <c r="U16" s="237"/>
      <c r="V16" s="237"/>
      <c r="W16" s="237"/>
      <c r="X16" s="238"/>
      <c r="Y16" s="244"/>
      <c r="Z16" s="244"/>
      <c r="AA16" s="313"/>
      <c r="AB16" s="219"/>
      <c r="AC16" s="219"/>
      <c r="AD16" s="220"/>
      <c r="AE16" s="258"/>
      <c r="AF16" s="259"/>
      <c r="AG16" s="1"/>
      <c r="AH16" s="288"/>
      <c r="AI16" s="247"/>
      <c r="AJ16" s="248"/>
      <c r="AK16" s="248"/>
      <c r="AL16" s="248"/>
      <c r="AM16" s="320"/>
      <c r="AN16" s="320"/>
      <c r="AO16" s="320"/>
      <c r="AP16" s="308"/>
      <c r="AQ16" s="308"/>
      <c r="AR16" s="295"/>
      <c r="AS16" s="296"/>
      <c r="AT16" s="296"/>
      <c r="AU16" s="296"/>
      <c r="AV16" s="296"/>
      <c r="AW16" s="297"/>
      <c r="AX16" s="320"/>
      <c r="AY16" s="320"/>
      <c r="AZ16" s="250"/>
      <c r="BA16" s="250"/>
      <c r="BB16" s="250"/>
      <c r="BC16" s="250"/>
      <c r="BD16" s="323"/>
      <c r="BE16" s="324"/>
      <c r="BF16" s="316"/>
      <c r="BG16" s="1"/>
      <c r="BH16" s="1"/>
      <c r="BI16" s="1"/>
      <c r="BJ16" s="1"/>
      <c r="BK16" s="1"/>
      <c r="BL16" s="1"/>
      <c r="BM16" s="1"/>
      <c r="BN16" s="1"/>
    </row>
    <row r="17" spans="3:66" ht="9" customHeight="1" x14ac:dyDescent="0.15">
      <c r="C17" s="173"/>
      <c r="D17" s="185"/>
      <c r="E17" s="189"/>
      <c r="F17" s="190"/>
      <c r="G17" s="190"/>
      <c r="H17" s="190"/>
      <c r="I17" s="190"/>
      <c r="J17" s="192"/>
      <c r="K17" s="192"/>
      <c r="L17" s="192"/>
      <c r="M17" s="194"/>
      <c r="N17" s="192"/>
      <c r="O17" s="192"/>
      <c r="P17" s="192"/>
      <c r="Q17" s="192"/>
      <c r="R17" s="192"/>
      <c r="S17" s="239"/>
      <c r="T17" s="240"/>
      <c r="U17" s="240"/>
      <c r="V17" s="240"/>
      <c r="W17" s="240"/>
      <c r="X17" s="241"/>
      <c r="Y17" s="252" t="s">
        <v>409</v>
      </c>
      <c r="Z17" s="253"/>
      <c r="AA17" s="249" t="s">
        <v>17</v>
      </c>
      <c r="AB17" s="250"/>
      <c r="AC17" s="250"/>
      <c r="AD17" s="251"/>
      <c r="AE17" s="258"/>
      <c r="AF17" s="259"/>
      <c r="AG17" s="1"/>
      <c r="AH17" s="288"/>
      <c r="AI17" s="247"/>
      <c r="AJ17" s="248"/>
      <c r="AK17" s="248"/>
      <c r="AL17" s="248"/>
      <c r="AM17" s="320"/>
      <c r="AN17" s="320"/>
      <c r="AO17" s="320"/>
      <c r="AP17" s="308"/>
      <c r="AQ17" s="308"/>
      <c r="AR17" s="298"/>
      <c r="AS17" s="299"/>
      <c r="AT17" s="299"/>
      <c r="AU17" s="299"/>
      <c r="AV17" s="299"/>
      <c r="AW17" s="300"/>
      <c r="AX17" s="320"/>
      <c r="AY17" s="320"/>
      <c r="AZ17" s="250"/>
      <c r="BA17" s="250"/>
      <c r="BB17" s="250"/>
      <c r="BC17" s="250"/>
      <c r="BD17" s="323"/>
      <c r="BE17" s="324"/>
      <c r="BF17" s="316"/>
      <c r="BG17" s="1"/>
      <c r="BH17" s="1"/>
      <c r="BI17" s="1"/>
      <c r="BJ17" s="1"/>
      <c r="BK17" s="1"/>
      <c r="BL17" s="1"/>
      <c r="BM17" s="1"/>
      <c r="BN17" s="1"/>
    </row>
    <row r="18" spans="3:66" ht="9.9499999999999993" customHeight="1" x14ac:dyDescent="0.15">
      <c r="C18" s="173"/>
      <c r="D18" s="185"/>
      <c r="E18" s="189"/>
      <c r="F18" s="190"/>
      <c r="G18" s="190"/>
      <c r="H18" s="190"/>
      <c r="I18" s="190"/>
      <c r="J18" s="192"/>
      <c r="K18" s="192"/>
      <c r="L18" s="192"/>
      <c r="M18" s="194"/>
      <c r="N18" s="192"/>
      <c r="O18" s="192"/>
      <c r="P18" s="192"/>
      <c r="Q18" s="192"/>
      <c r="R18" s="192"/>
      <c r="S18" s="233"/>
      <c r="T18" s="234"/>
      <c r="U18" s="234"/>
      <c r="V18" s="234"/>
      <c r="W18" s="234"/>
      <c r="X18" s="235"/>
      <c r="Y18" s="254"/>
      <c r="Z18" s="255"/>
      <c r="AA18" s="249"/>
      <c r="AB18" s="250"/>
      <c r="AC18" s="250"/>
      <c r="AD18" s="251"/>
      <c r="AE18" s="258"/>
      <c r="AF18" s="259"/>
      <c r="AG18" s="1"/>
      <c r="AH18" s="288"/>
      <c r="AI18" s="247"/>
      <c r="AJ18" s="248"/>
      <c r="AK18" s="248"/>
      <c r="AL18" s="248"/>
      <c r="AM18" s="320"/>
      <c r="AN18" s="320"/>
      <c r="AO18" s="320"/>
      <c r="AP18" s="308"/>
      <c r="AQ18" s="308"/>
      <c r="AR18" s="310"/>
      <c r="AS18" s="310"/>
      <c r="AT18" s="310"/>
      <c r="AU18" s="310"/>
      <c r="AV18" s="310"/>
      <c r="AW18" s="310"/>
      <c r="AX18" s="320" t="s">
        <v>410</v>
      </c>
      <c r="AY18" s="320"/>
      <c r="AZ18" s="88"/>
      <c r="BA18" s="89"/>
      <c r="BB18" s="89"/>
      <c r="BC18" s="90"/>
      <c r="BD18" s="323"/>
      <c r="BE18" s="324"/>
      <c r="BF18" s="316"/>
      <c r="BG18" s="1"/>
      <c r="BH18" s="1"/>
      <c r="BI18" s="1"/>
      <c r="BJ18" s="1"/>
      <c r="BK18" s="1"/>
      <c r="BL18" s="1"/>
      <c r="BM18" s="1"/>
      <c r="BN18" s="1"/>
    </row>
    <row r="19" spans="3:66" ht="10.5" customHeight="1" x14ac:dyDescent="0.15">
      <c r="C19" s="173"/>
      <c r="D19" s="185"/>
      <c r="E19" s="189"/>
      <c r="F19" s="190"/>
      <c r="G19" s="190"/>
      <c r="H19" s="190"/>
      <c r="I19" s="190"/>
      <c r="J19" s="192"/>
      <c r="K19" s="192"/>
      <c r="L19" s="192"/>
      <c r="M19" s="194"/>
      <c r="N19" s="192"/>
      <c r="O19" s="192"/>
      <c r="P19" s="192"/>
      <c r="Q19" s="192"/>
      <c r="R19" s="192"/>
      <c r="S19" s="236"/>
      <c r="T19" s="237"/>
      <c r="U19" s="237"/>
      <c r="V19" s="237"/>
      <c r="W19" s="237"/>
      <c r="X19" s="238"/>
      <c r="Y19" s="256"/>
      <c r="Z19" s="257"/>
      <c r="AA19" s="249"/>
      <c r="AB19" s="250"/>
      <c r="AC19" s="250"/>
      <c r="AD19" s="251"/>
      <c r="AE19" s="258"/>
      <c r="AF19" s="259"/>
      <c r="AG19" s="1"/>
      <c r="AH19" s="288"/>
      <c r="AI19" s="247"/>
      <c r="AJ19" s="248"/>
      <c r="AK19" s="248"/>
      <c r="AL19" s="248"/>
      <c r="AM19" s="320"/>
      <c r="AN19" s="320"/>
      <c r="AO19" s="320"/>
      <c r="AP19" s="308"/>
      <c r="AQ19" s="308"/>
      <c r="AR19" s="310"/>
      <c r="AS19" s="310"/>
      <c r="AT19" s="310"/>
      <c r="AU19" s="310"/>
      <c r="AV19" s="310"/>
      <c r="AW19" s="310"/>
      <c r="AX19" s="320"/>
      <c r="AY19" s="320"/>
      <c r="AZ19" s="218"/>
      <c r="BA19" s="221"/>
      <c r="BB19" s="221"/>
      <c r="BC19" s="222"/>
      <c r="BD19" s="323"/>
      <c r="BE19" s="324"/>
      <c r="BF19" s="316"/>
      <c r="BG19" s="1"/>
      <c r="BH19" s="1"/>
      <c r="BI19" s="1"/>
      <c r="BJ19" s="1"/>
      <c r="BK19" s="1"/>
      <c r="BL19" s="1"/>
      <c r="BM19" s="1"/>
      <c r="BN19" s="1"/>
    </row>
    <row r="20" spans="3:66" ht="9.9499999999999993" customHeight="1" x14ac:dyDescent="0.15">
      <c r="C20" s="173"/>
      <c r="D20" s="185"/>
      <c r="E20" s="189"/>
      <c r="F20" s="190"/>
      <c r="G20" s="190"/>
      <c r="H20" s="190"/>
      <c r="I20" s="190"/>
      <c r="J20" s="192"/>
      <c r="K20" s="192"/>
      <c r="L20" s="192"/>
      <c r="M20" s="194"/>
      <c r="N20" s="192"/>
      <c r="O20" s="192"/>
      <c r="P20" s="192"/>
      <c r="Q20" s="192"/>
      <c r="R20" s="192"/>
      <c r="S20" s="239"/>
      <c r="T20" s="240"/>
      <c r="U20" s="240"/>
      <c r="V20" s="240"/>
      <c r="W20" s="240"/>
      <c r="X20" s="241"/>
      <c r="Y20" s="252" t="s">
        <v>409</v>
      </c>
      <c r="Z20" s="253"/>
      <c r="AA20" s="249" t="s">
        <v>17</v>
      </c>
      <c r="AB20" s="250"/>
      <c r="AC20" s="250"/>
      <c r="AD20" s="251"/>
      <c r="AE20" s="258"/>
      <c r="AF20" s="259"/>
      <c r="AG20" s="1"/>
      <c r="AH20" s="288"/>
      <c r="AI20" s="247"/>
      <c r="AJ20" s="248"/>
      <c r="AK20" s="248"/>
      <c r="AL20" s="248"/>
      <c r="AM20" s="320"/>
      <c r="AN20" s="320"/>
      <c r="AO20" s="320"/>
      <c r="AP20" s="308"/>
      <c r="AQ20" s="308"/>
      <c r="AR20" s="295"/>
      <c r="AS20" s="296"/>
      <c r="AT20" s="296"/>
      <c r="AU20" s="296"/>
      <c r="AV20" s="296"/>
      <c r="AW20" s="297"/>
      <c r="AX20" s="320"/>
      <c r="AY20" s="320"/>
      <c r="AZ20" s="218"/>
      <c r="BA20" s="221"/>
      <c r="BB20" s="221"/>
      <c r="BC20" s="222"/>
      <c r="BD20" s="323"/>
      <c r="BE20" s="324"/>
      <c r="BF20" s="316"/>
      <c r="BG20" s="1"/>
      <c r="BH20" s="1"/>
      <c r="BI20" s="1"/>
      <c r="BJ20" s="1"/>
      <c r="BK20" s="1"/>
      <c r="BL20" s="1"/>
      <c r="BM20" s="1"/>
      <c r="BN20" s="1"/>
    </row>
    <row r="21" spans="3:66" ht="9.9499999999999993" customHeight="1" thickBot="1" x14ac:dyDescent="0.2">
      <c r="C21" s="173"/>
      <c r="D21" s="185"/>
      <c r="E21" s="189"/>
      <c r="F21" s="190"/>
      <c r="G21" s="190"/>
      <c r="H21" s="190"/>
      <c r="I21" s="190"/>
      <c r="J21" s="192"/>
      <c r="K21" s="192"/>
      <c r="L21" s="192"/>
      <c r="M21" s="194"/>
      <c r="N21" s="192"/>
      <c r="O21" s="192"/>
      <c r="P21" s="192"/>
      <c r="Q21" s="192"/>
      <c r="R21" s="192"/>
      <c r="S21" s="233"/>
      <c r="T21" s="234"/>
      <c r="U21" s="234"/>
      <c r="V21" s="234"/>
      <c r="W21" s="234"/>
      <c r="X21" s="235"/>
      <c r="Y21" s="254"/>
      <c r="Z21" s="255"/>
      <c r="AA21" s="249"/>
      <c r="AB21" s="250"/>
      <c r="AC21" s="250"/>
      <c r="AD21" s="251"/>
      <c r="AE21" s="258"/>
      <c r="AF21" s="259"/>
      <c r="AG21" s="1"/>
      <c r="AH21" s="288"/>
      <c r="AI21" s="260"/>
      <c r="AJ21" s="261"/>
      <c r="AK21" s="261"/>
      <c r="AL21" s="261"/>
      <c r="AM21" s="332"/>
      <c r="AN21" s="332"/>
      <c r="AO21" s="332"/>
      <c r="AP21" s="309"/>
      <c r="AQ21" s="309"/>
      <c r="AR21" s="301"/>
      <c r="AS21" s="302"/>
      <c r="AT21" s="302"/>
      <c r="AU21" s="302"/>
      <c r="AV21" s="302"/>
      <c r="AW21" s="303"/>
      <c r="AX21" s="332"/>
      <c r="AY21" s="332"/>
      <c r="AZ21" s="223"/>
      <c r="BA21" s="221"/>
      <c r="BB21" s="221"/>
      <c r="BC21" s="222"/>
      <c r="BD21" s="333"/>
      <c r="BE21" s="334"/>
      <c r="BF21" s="316"/>
      <c r="BG21" s="1"/>
      <c r="BH21" s="1"/>
      <c r="BI21" s="1"/>
      <c r="BJ21" s="1"/>
      <c r="BK21" s="1"/>
      <c r="BL21" s="1"/>
      <c r="BM21" s="1"/>
      <c r="BN21" s="1"/>
    </row>
    <row r="22" spans="3:66" ht="12" customHeight="1" thickTop="1" x14ac:dyDescent="0.15">
      <c r="C22" s="173"/>
      <c r="D22" s="185"/>
      <c r="E22" s="189"/>
      <c r="F22" s="190"/>
      <c r="G22" s="190"/>
      <c r="H22" s="190"/>
      <c r="I22" s="190"/>
      <c r="J22" s="192"/>
      <c r="K22" s="192"/>
      <c r="L22" s="192"/>
      <c r="M22" s="194"/>
      <c r="N22" s="192"/>
      <c r="O22" s="192"/>
      <c r="P22" s="192"/>
      <c r="Q22" s="192"/>
      <c r="R22" s="192"/>
      <c r="S22" s="236"/>
      <c r="T22" s="237"/>
      <c r="U22" s="237"/>
      <c r="V22" s="237"/>
      <c r="W22" s="237"/>
      <c r="X22" s="238"/>
      <c r="Y22" s="256"/>
      <c r="Z22" s="257"/>
      <c r="AA22" s="249"/>
      <c r="AB22" s="250"/>
      <c r="AC22" s="250"/>
      <c r="AD22" s="251"/>
      <c r="AE22" s="258"/>
      <c r="AF22" s="259"/>
      <c r="AG22" s="1"/>
      <c r="AH22" s="288"/>
      <c r="AI22" s="279" t="s">
        <v>19</v>
      </c>
      <c r="AJ22" s="280"/>
      <c r="AK22" s="280"/>
      <c r="AL22" s="280"/>
      <c r="AM22" s="280"/>
      <c r="AN22" s="280"/>
      <c r="AO22" s="280"/>
      <c r="AP22" s="280"/>
      <c r="AQ22" s="280"/>
      <c r="AR22" s="280"/>
      <c r="AS22" s="280"/>
      <c r="AT22" s="280"/>
      <c r="AU22" s="280"/>
      <c r="AV22" s="280"/>
      <c r="AW22" s="280"/>
      <c r="AX22" s="280"/>
      <c r="AY22" s="280"/>
      <c r="AZ22" s="280"/>
      <c r="BA22" s="281" t="s">
        <v>20</v>
      </c>
      <c r="BB22" s="329">
        <f>簡易計算シート!L12</f>
        <v>0</v>
      </c>
      <c r="BC22" s="329"/>
      <c r="BD22" s="329"/>
      <c r="BE22" s="284" t="s">
        <v>18</v>
      </c>
      <c r="BF22" s="316"/>
      <c r="BG22" s="1"/>
      <c r="BH22" s="1"/>
      <c r="BI22" s="1"/>
      <c r="BJ22" s="1"/>
      <c r="BK22" s="1"/>
      <c r="BL22" s="1"/>
      <c r="BM22" s="1"/>
      <c r="BN22" s="1"/>
    </row>
    <row r="23" spans="3:66" ht="9.9499999999999993" customHeight="1" x14ac:dyDescent="0.15">
      <c r="C23" s="173"/>
      <c r="D23" s="185"/>
      <c r="E23" s="189"/>
      <c r="F23" s="190"/>
      <c r="G23" s="190"/>
      <c r="H23" s="190"/>
      <c r="I23" s="190"/>
      <c r="J23" s="192"/>
      <c r="K23" s="192"/>
      <c r="L23" s="192"/>
      <c r="M23" s="194"/>
      <c r="N23" s="192"/>
      <c r="O23" s="192"/>
      <c r="P23" s="192"/>
      <c r="Q23" s="192"/>
      <c r="R23" s="192"/>
      <c r="S23" s="239"/>
      <c r="T23" s="240"/>
      <c r="U23" s="240"/>
      <c r="V23" s="240"/>
      <c r="W23" s="240"/>
      <c r="X23" s="241"/>
      <c r="Y23" s="252" t="s">
        <v>409</v>
      </c>
      <c r="Z23" s="253"/>
      <c r="AA23" s="249" t="s">
        <v>17</v>
      </c>
      <c r="AB23" s="250"/>
      <c r="AC23" s="250"/>
      <c r="AD23" s="251"/>
      <c r="AE23" s="258"/>
      <c r="AF23" s="259"/>
      <c r="AG23" s="1"/>
      <c r="AH23" s="288"/>
      <c r="AI23" s="265"/>
      <c r="AJ23" s="266"/>
      <c r="AK23" s="266"/>
      <c r="AL23" s="266"/>
      <c r="AM23" s="266"/>
      <c r="AN23" s="266"/>
      <c r="AO23" s="266"/>
      <c r="AP23" s="266"/>
      <c r="AQ23" s="266"/>
      <c r="AR23" s="266"/>
      <c r="AS23" s="266"/>
      <c r="AT23" s="266"/>
      <c r="AU23" s="266"/>
      <c r="AV23" s="266"/>
      <c r="AW23" s="266"/>
      <c r="AX23" s="266"/>
      <c r="AY23" s="266"/>
      <c r="AZ23" s="266"/>
      <c r="BA23" s="282"/>
      <c r="BB23" s="330"/>
      <c r="BC23" s="330"/>
      <c r="BD23" s="330"/>
      <c r="BE23" s="285"/>
      <c r="BF23" s="316"/>
      <c r="BG23" s="1"/>
      <c r="BH23" s="1"/>
      <c r="BI23" s="1"/>
      <c r="BJ23" s="1"/>
      <c r="BK23" s="1"/>
      <c r="BL23" s="1"/>
      <c r="BM23" s="1"/>
      <c r="BN23" s="1"/>
    </row>
    <row r="24" spans="3:66" ht="9.9499999999999993" customHeight="1" thickBot="1" x14ac:dyDescent="0.2">
      <c r="C24" s="173"/>
      <c r="D24" s="185"/>
      <c r="E24" s="189"/>
      <c r="F24" s="190"/>
      <c r="G24" s="190"/>
      <c r="H24" s="190"/>
      <c r="I24" s="190"/>
      <c r="J24" s="192"/>
      <c r="K24" s="192"/>
      <c r="L24" s="192"/>
      <c r="M24" s="194"/>
      <c r="N24" s="192"/>
      <c r="O24" s="192"/>
      <c r="P24" s="192"/>
      <c r="Q24" s="192"/>
      <c r="R24" s="192"/>
      <c r="S24" s="233"/>
      <c r="T24" s="234"/>
      <c r="U24" s="234"/>
      <c r="V24" s="234"/>
      <c r="W24" s="234"/>
      <c r="X24" s="235"/>
      <c r="Y24" s="254"/>
      <c r="Z24" s="255"/>
      <c r="AA24" s="249"/>
      <c r="AB24" s="250"/>
      <c r="AC24" s="250"/>
      <c r="AD24" s="251"/>
      <c r="AE24" s="258"/>
      <c r="AF24" s="259"/>
      <c r="AG24" s="1"/>
      <c r="AH24" s="288"/>
      <c r="AI24" s="267"/>
      <c r="AJ24" s="268"/>
      <c r="AK24" s="268"/>
      <c r="AL24" s="268"/>
      <c r="AM24" s="268"/>
      <c r="AN24" s="268"/>
      <c r="AO24" s="268"/>
      <c r="AP24" s="268"/>
      <c r="AQ24" s="268"/>
      <c r="AR24" s="268"/>
      <c r="AS24" s="268"/>
      <c r="AT24" s="268"/>
      <c r="AU24" s="268"/>
      <c r="AV24" s="268"/>
      <c r="AW24" s="268"/>
      <c r="AX24" s="268"/>
      <c r="AY24" s="268"/>
      <c r="AZ24" s="268"/>
      <c r="BA24" s="283"/>
      <c r="BB24" s="331"/>
      <c r="BC24" s="331"/>
      <c r="BD24" s="331"/>
      <c r="BE24" s="286"/>
      <c r="BF24" s="316"/>
      <c r="BG24" s="1"/>
      <c r="BH24" s="1"/>
      <c r="BI24" s="1"/>
      <c r="BJ24" s="1"/>
      <c r="BK24" s="1"/>
      <c r="BL24" s="1"/>
      <c r="BM24" s="1"/>
      <c r="BN24" s="1"/>
    </row>
    <row r="25" spans="3:66" ht="9.9499999999999993" customHeight="1" thickTop="1" thickBot="1" x14ac:dyDescent="0.2">
      <c r="C25" s="173"/>
      <c r="D25" s="185"/>
      <c r="E25" s="197"/>
      <c r="F25" s="198"/>
      <c r="G25" s="198"/>
      <c r="H25" s="198"/>
      <c r="I25" s="198"/>
      <c r="J25" s="199"/>
      <c r="K25" s="199"/>
      <c r="L25" s="199"/>
      <c r="M25" s="349"/>
      <c r="N25" s="350"/>
      <c r="O25" s="350"/>
      <c r="P25" s="350"/>
      <c r="Q25" s="350"/>
      <c r="R25" s="350"/>
      <c r="S25" s="371"/>
      <c r="T25" s="372"/>
      <c r="U25" s="372"/>
      <c r="V25" s="372"/>
      <c r="W25" s="372"/>
      <c r="X25" s="373"/>
      <c r="Y25" s="351"/>
      <c r="Z25" s="352"/>
      <c r="AA25" s="269"/>
      <c r="AB25" s="270"/>
      <c r="AC25" s="270"/>
      <c r="AD25" s="271"/>
      <c r="AE25" s="353"/>
      <c r="AF25" s="354"/>
      <c r="AG25" s="1"/>
      <c r="AH25" s="288"/>
      <c r="AI25" s="265" t="s">
        <v>84</v>
      </c>
      <c r="AJ25" s="266"/>
      <c r="AK25" s="266"/>
      <c r="AL25" s="266"/>
      <c r="AM25" s="266"/>
      <c r="AN25" s="266"/>
      <c r="AO25" s="266"/>
      <c r="AP25" s="266"/>
      <c r="AQ25" s="266"/>
      <c r="AR25" s="266"/>
      <c r="AS25" s="266"/>
      <c r="AT25" s="266"/>
      <c r="AU25" s="266"/>
      <c r="AV25" s="266"/>
      <c r="AW25" s="266"/>
      <c r="AX25" s="266"/>
      <c r="AY25" s="266"/>
      <c r="AZ25" s="266"/>
      <c r="BA25" s="281" t="s">
        <v>21</v>
      </c>
      <c r="BB25" s="329">
        <f>簡易計算シート!L13</f>
        <v>0</v>
      </c>
      <c r="BC25" s="329"/>
      <c r="BD25" s="329"/>
      <c r="BE25" s="284" t="s">
        <v>18</v>
      </c>
      <c r="BF25" s="316"/>
      <c r="BG25" s="1"/>
      <c r="BH25" s="1"/>
      <c r="BI25" s="1"/>
      <c r="BJ25" s="1"/>
      <c r="BK25" s="1"/>
      <c r="BL25" s="1"/>
      <c r="BM25" s="1"/>
      <c r="BN25" s="1"/>
    </row>
    <row r="26" spans="3:66" ht="9.9499999999999993" customHeight="1" thickTop="1" x14ac:dyDescent="0.15">
      <c r="C26" s="173"/>
      <c r="D26" s="185"/>
      <c r="E26" s="397" t="s">
        <v>85</v>
      </c>
      <c r="F26" s="398"/>
      <c r="G26" s="398"/>
      <c r="H26" s="399"/>
      <c r="I26" s="403" t="s">
        <v>86</v>
      </c>
      <c r="J26" s="329">
        <f>簡易計算シート!C12</f>
        <v>0</v>
      </c>
      <c r="K26" s="329"/>
      <c r="L26" s="391" t="s">
        <v>18</v>
      </c>
      <c r="M26" s="357" t="s">
        <v>87</v>
      </c>
      <c r="N26" s="357"/>
      <c r="O26" s="357"/>
      <c r="P26" s="357"/>
      <c r="Q26" s="357"/>
      <c r="R26" s="357"/>
      <c r="S26" s="359" t="s">
        <v>88</v>
      </c>
      <c r="T26" s="355" t="s">
        <v>22</v>
      </c>
      <c r="U26" s="355"/>
      <c r="V26" s="355"/>
      <c r="W26" s="355"/>
      <c r="X26" s="14"/>
      <c r="Y26" s="378" t="s">
        <v>23</v>
      </c>
      <c r="Z26" s="119"/>
      <c r="AA26" s="379"/>
      <c r="AB26" s="381" t="s">
        <v>89</v>
      </c>
      <c r="AC26" s="383" t="s">
        <v>90</v>
      </c>
      <c r="AD26" s="383"/>
      <c r="AE26" s="383"/>
      <c r="AF26" s="384"/>
      <c r="AG26" s="1"/>
      <c r="AH26" s="288"/>
      <c r="AI26" s="265"/>
      <c r="AJ26" s="266"/>
      <c r="AK26" s="266"/>
      <c r="AL26" s="266"/>
      <c r="AM26" s="266"/>
      <c r="AN26" s="266"/>
      <c r="AO26" s="266"/>
      <c r="AP26" s="266"/>
      <c r="AQ26" s="266"/>
      <c r="AR26" s="266"/>
      <c r="AS26" s="266"/>
      <c r="AT26" s="266"/>
      <c r="AU26" s="266"/>
      <c r="AV26" s="266"/>
      <c r="AW26" s="266"/>
      <c r="AX26" s="266"/>
      <c r="AY26" s="266"/>
      <c r="AZ26" s="266"/>
      <c r="BA26" s="282"/>
      <c r="BB26" s="330"/>
      <c r="BC26" s="330"/>
      <c r="BD26" s="330"/>
      <c r="BE26" s="285"/>
      <c r="BF26" s="316"/>
      <c r="BG26" s="1"/>
      <c r="BH26" s="1"/>
      <c r="BI26" s="1"/>
      <c r="BJ26" s="1"/>
      <c r="BK26" s="1"/>
      <c r="BL26" s="1"/>
      <c r="BM26" s="1"/>
      <c r="BN26" s="1"/>
    </row>
    <row r="27" spans="3:66" ht="15" customHeight="1" thickBot="1" x14ac:dyDescent="0.2">
      <c r="C27" s="173"/>
      <c r="D27" s="185"/>
      <c r="E27" s="400"/>
      <c r="F27" s="401"/>
      <c r="G27" s="401"/>
      <c r="H27" s="402"/>
      <c r="I27" s="404"/>
      <c r="J27" s="331"/>
      <c r="K27" s="331"/>
      <c r="L27" s="392"/>
      <c r="M27" s="358"/>
      <c r="N27" s="358"/>
      <c r="O27" s="358"/>
      <c r="P27" s="358"/>
      <c r="Q27" s="358"/>
      <c r="R27" s="358"/>
      <c r="S27" s="360"/>
      <c r="T27" s="361">
        <f>ROUNDUP(IF(J26&lt;=20000,J26,IF(J26&lt;=40000,J26/2+10000,IF(J26&lt;=80000,J26/4+20000,40000))),0)</f>
        <v>0</v>
      </c>
      <c r="U27" s="361"/>
      <c r="V27" s="361"/>
      <c r="W27" s="361"/>
      <c r="X27" s="12" t="s">
        <v>18</v>
      </c>
      <c r="Y27" s="380"/>
      <c r="Z27" s="142"/>
      <c r="AA27" s="262"/>
      <c r="AB27" s="382"/>
      <c r="AC27" s="366">
        <f>IF(T29+T27&gt;40000,40000,T29+T27)</f>
        <v>0</v>
      </c>
      <c r="AD27" s="366"/>
      <c r="AE27" s="366"/>
      <c r="AF27" s="11" t="s">
        <v>18</v>
      </c>
      <c r="AG27" s="1"/>
      <c r="AH27" s="288"/>
      <c r="AI27" s="267"/>
      <c r="AJ27" s="268"/>
      <c r="AK27" s="268"/>
      <c r="AL27" s="268"/>
      <c r="AM27" s="268"/>
      <c r="AN27" s="268"/>
      <c r="AO27" s="268"/>
      <c r="AP27" s="268"/>
      <c r="AQ27" s="268"/>
      <c r="AR27" s="268"/>
      <c r="AS27" s="268"/>
      <c r="AT27" s="268"/>
      <c r="AU27" s="268"/>
      <c r="AV27" s="268"/>
      <c r="AW27" s="268"/>
      <c r="AX27" s="268"/>
      <c r="AY27" s="268"/>
      <c r="AZ27" s="268"/>
      <c r="BA27" s="283"/>
      <c r="BB27" s="331"/>
      <c r="BC27" s="331"/>
      <c r="BD27" s="331"/>
      <c r="BE27" s="286"/>
      <c r="BF27" s="316"/>
      <c r="BG27" s="1"/>
      <c r="BH27" s="1"/>
      <c r="BI27" s="1"/>
      <c r="BJ27" s="1"/>
      <c r="BK27" s="1"/>
      <c r="BL27" s="1"/>
      <c r="BM27" s="1"/>
      <c r="BN27" s="1"/>
    </row>
    <row r="28" spans="3:66" ht="10.5" customHeight="1" thickTop="1" x14ac:dyDescent="0.15">
      <c r="C28" s="173"/>
      <c r="D28" s="185"/>
      <c r="E28" s="397" t="s">
        <v>95</v>
      </c>
      <c r="F28" s="398"/>
      <c r="G28" s="398"/>
      <c r="H28" s="399"/>
      <c r="I28" s="387" t="s">
        <v>96</v>
      </c>
      <c r="J28" s="389">
        <f>簡易計算シート!C13</f>
        <v>0</v>
      </c>
      <c r="K28" s="389"/>
      <c r="L28" s="391" t="s">
        <v>18</v>
      </c>
      <c r="M28" s="357" t="s">
        <v>97</v>
      </c>
      <c r="N28" s="357"/>
      <c r="O28" s="357"/>
      <c r="P28" s="357"/>
      <c r="Q28" s="357"/>
      <c r="R28" s="357"/>
      <c r="S28" s="359" t="s">
        <v>98</v>
      </c>
      <c r="T28" s="355" t="s">
        <v>26</v>
      </c>
      <c r="U28" s="355"/>
      <c r="V28" s="355"/>
      <c r="W28" s="355"/>
      <c r="X28" s="14"/>
      <c r="Y28" s="374" t="s">
        <v>27</v>
      </c>
      <c r="Z28" s="357"/>
      <c r="AA28" s="375"/>
      <c r="AB28" s="274" t="s">
        <v>99</v>
      </c>
      <c r="AC28" s="26"/>
      <c r="AD28" s="14"/>
      <c r="AE28" s="14"/>
      <c r="AF28" s="9"/>
      <c r="AG28" s="1"/>
      <c r="AH28" s="288"/>
      <c r="AI28" s="141" t="s">
        <v>24</v>
      </c>
      <c r="AJ28" s="142"/>
      <c r="AK28" s="262"/>
      <c r="AL28" s="130" t="s">
        <v>91</v>
      </c>
      <c r="AM28" s="131"/>
      <c r="AN28" s="10"/>
      <c r="AO28" s="340" t="s">
        <v>92</v>
      </c>
      <c r="AP28" s="340"/>
      <c r="AQ28" s="340"/>
      <c r="AR28" s="340"/>
      <c r="AS28" s="340"/>
      <c r="AT28" s="341" t="s">
        <v>93</v>
      </c>
      <c r="AU28" s="343" t="s">
        <v>94</v>
      </c>
      <c r="AV28" s="343"/>
      <c r="AW28" s="343"/>
      <c r="AX28" s="343"/>
      <c r="AY28" s="343"/>
      <c r="AZ28" s="343"/>
      <c r="BA28" s="337" t="s">
        <v>25</v>
      </c>
      <c r="BB28" s="337"/>
      <c r="BC28" s="337"/>
      <c r="BD28" s="337"/>
      <c r="BE28" s="338"/>
      <c r="BF28" s="316"/>
      <c r="BG28" s="1"/>
      <c r="BH28" s="1"/>
      <c r="BI28" s="1"/>
      <c r="BJ28" s="1"/>
      <c r="BK28" s="1"/>
      <c r="BL28" s="1"/>
      <c r="BM28" s="1"/>
      <c r="BN28" s="1"/>
    </row>
    <row r="29" spans="3:66" ht="15" customHeight="1" thickBot="1" x14ac:dyDescent="0.2">
      <c r="C29" s="173"/>
      <c r="D29" s="186"/>
      <c r="E29" s="400"/>
      <c r="F29" s="401"/>
      <c r="G29" s="401"/>
      <c r="H29" s="402"/>
      <c r="I29" s="388"/>
      <c r="J29" s="390"/>
      <c r="K29" s="390"/>
      <c r="L29" s="392"/>
      <c r="M29" s="358"/>
      <c r="N29" s="358"/>
      <c r="O29" s="358"/>
      <c r="P29" s="358"/>
      <c r="Q29" s="358"/>
      <c r="R29" s="358"/>
      <c r="S29" s="360"/>
      <c r="T29" s="361">
        <f>ROUNDUP(IF(J28&lt;=25000,J28,IF(J28&lt;=50000,J28/2+12500,IF(J28&lt;=100000,J28/4+25000,50000))),0)</f>
        <v>0</v>
      </c>
      <c r="U29" s="361"/>
      <c r="V29" s="361"/>
      <c r="W29" s="361"/>
      <c r="X29" s="70" t="s">
        <v>18</v>
      </c>
      <c r="Y29" s="376"/>
      <c r="Z29" s="358"/>
      <c r="AA29" s="377"/>
      <c r="AB29" s="275"/>
      <c r="AC29" s="264">
        <f>IF(T29&gt;=40000,T29,IF(T29+T27&gt;40000,40000,T29+T27))</f>
        <v>0</v>
      </c>
      <c r="AD29" s="264"/>
      <c r="AE29" s="264"/>
      <c r="AF29" s="29" t="s">
        <v>18</v>
      </c>
      <c r="AG29" s="1"/>
      <c r="AH29" s="288"/>
      <c r="AI29" s="141"/>
      <c r="AJ29" s="142"/>
      <c r="AK29" s="262"/>
      <c r="AL29" s="133"/>
      <c r="AM29" s="134"/>
      <c r="AN29" s="345">
        <f>簡易計算シート!L16</f>
        <v>0</v>
      </c>
      <c r="AO29" s="345"/>
      <c r="AP29" s="345"/>
      <c r="AQ29" s="345"/>
      <c r="AR29" s="345"/>
      <c r="AS29" s="13" t="s">
        <v>18</v>
      </c>
      <c r="AT29" s="342"/>
      <c r="AU29" s="344"/>
      <c r="AV29" s="344"/>
      <c r="AW29" s="344"/>
      <c r="AX29" s="344"/>
      <c r="AY29" s="344"/>
      <c r="AZ29" s="344"/>
      <c r="BA29" s="339">
        <f>簡易計算シート!L17</f>
        <v>0</v>
      </c>
      <c r="BB29" s="339"/>
      <c r="BC29" s="339"/>
      <c r="BD29" s="339"/>
      <c r="BE29" s="58" t="s">
        <v>18</v>
      </c>
      <c r="BF29" s="316"/>
      <c r="BG29" s="1"/>
      <c r="BH29" s="1"/>
      <c r="BI29" s="1"/>
      <c r="BJ29" s="1"/>
      <c r="BK29" s="1"/>
      <c r="BL29" s="1"/>
      <c r="BM29" s="1"/>
      <c r="BN29" s="1"/>
    </row>
    <row r="30" spans="3:66" ht="9.9499999999999993" customHeight="1" thickTop="1" thickBot="1" x14ac:dyDescent="0.2">
      <c r="C30" s="173"/>
      <c r="D30" s="434" t="s">
        <v>100</v>
      </c>
      <c r="E30" s="437"/>
      <c r="F30" s="437"/>
      <c r="G30" s="437"/>
      <c r="H30" s="437"/>
      <c r="I30" s="423"/>
      <c r="J30" s="425"/>
      <c r="K30" s="425"/>
      <c r="L30" s="425"/>
      <c r="M30" s="426"/>
      <c r="N30" s="426"/>
      <c r="O30" s="426"/>
      <c r="P30" s="426"/>
      <c r="Q30" s="426"/>
      <c r="R30" s="426"/>
      <c r="S30" s="406"/>
      <c r="T30" s="407"/>
      <c r="U30" s="407"/>
      <c r="V30" s="407"/>
      <c r="W30" s="407"/>
      <c r="X30" s="408"/>
      <c r="Y30" s="82"/>
      <c r="Z30" s="83"/>
      <c r="AA30" s="385" t="s">
        <v>17</v>
      </c>
      <c r="AB30" s="95"/>
      <c r="AC30" s="96"/>
      <c r="AD30" s="97" t="s">
        <v>18</v>
      </c>
      <c r="AE30" s="362"/>
      <c r="AF30" s="363"/>
      <c r="AG30" s="1"/>
      <c r="AH30" s="288"/>
      <c r="AI30" s="141"/>
      <c r="AJ30" s="142"/>
      <c r="AK30" s="262"/>
      <c r="AL30" s="133"/>
      <c r="AM30" s="134"/>
      <c r="AN30" s="6"/>
      <c r="AO30" s="15"/>
      <c r="AP30" s="15"/>
      <c r="AQ30" s="16"/>
      <c r="AR30" s="4"/>
      <c r="AS30" s="4"/>
      <c r="AT30" s="4"/>
      <c r="AU30" s="344"/>
      <c r="AV30" s="344"/>
      <c r="AW30" s="344"/>
      <c r="AX30" s="344"/>
      <c r="AY30" s="344"/>
      <c r="AZ30" s="344"/>
      <c r="BA30" s="4"/>
      <c r="BB30" s="4"/>
      <c r="BC30" s="17"/>
      <c r="BD30" s="13"/>
      <c r="BE30" s="56"/>
      <c r="BF30" s="316"/>
      <c r="BG30" s="1"/>
      <c r="BH30" s="1"/>
      <c r="BI30" s="1"/>
      <c r="BJ30" s="1"/>
      <c r="BK30" s="1"/>
      <c r="BL30" s="1"/>
      <c r="BM30" s="1"/>
      <c r="BN30" s="1"/>
    </row>
    <row r="31" spans="3:66" ht="9.9499999999999993" customHeight="1" x14ac:dyDescent="0.15">
      <c r="C31" s="173"/>
      <c r="D31" s="435"/>
      <c r="E31" s="393"/>
      <c r="F31" s="393"/>
      <c r="G31" s="393"/>
      <c r="H31" s="393"/>
      <c r="I31" s="394"/>
      <c r="J31" s="192"/>
      <c r="K31" s="192"/>
      <c r="L31" s="192"/>
      <c r="M31" s="427"/>
      <c r="N31" s="427"/>
      <c r="O31" s="427"/>
      <c r="P31" s="427"/>
      <c r="Q31" s="427"/>
      <c r="R31" s="427"/>
      <c r="S31" s="409"/>
      <c r="T31" s="410"/>
      <c r="U31" s="410"/>
      <c r="V31" s="410"/>
      <c r="W31" s="410"/>
      <c r="X31" s="411"/>
      <c r="Y31" s="82"/>
      <c r="Z31" s="83"/>
      <c r="AA31" s="386"/>
      <c r="AB31" s="218"/>
      <c r="AC31" s="221"/>
      <c r="AD31" s="222"/>
      <c r="AE31" s="364"/>
      <c r="AF31" s="365"/>
      <c r="AG31" s="1"/>
      <c r="AH31" s="288"/>
      <c r="AI31" s="141"/>
      <c r="AJ31" s="142"/>
      <c r="AK31" s="262"/>
      <c r="AL31" s="1"/>
      <c r="AM31" s="1"/>
      <c r="AN31" s="1"/>
      <c r="AO31" s="1"/>
      <c r="AP31" s="1"/>
      <c r="AQ31" s="1"/>
      <c r="AR31" s="1"/>
      <c r="AS31" s="1"/>
      <c r="AT31" s="1"/>
      <c r="AU31" s="1"/>
      <c r="AV31" s="1"/>
      <c r="AW31" s="1"/>
      <c r="AX31" s="1"/>
      <c r="AY31" s="1"/>
      <c r="AZ31" s="276" t="s">
        <v>29</v>
      </c>
      <c r="BA31" s="277"/>
      <c r="BB31" s="277"/>
      <c r="BC31" s="277"/>
      <c r="BD31" s="277"/>
      <c r="BE31" s="278"/>
      <c r="BF31" s="316"/>
      <c r="BG31" s="1"/>
      <c r="BH31" s="1"/>
      <c r="BI31" s="1"/>
      <c r="BJ31" s="1"/>
      <c r="BK31" s="1"/>
      <c r="BL31" s="1"/>
      <c r="BM31" s="1"/>
      <c r="BN31" s="1"/>
    </row>
    <row r="32" spans="3:66" ht="9" customHeight="1" x14ac:dyDescent="0.15">
      <c r="C32" s="173"/>
      <c r="D32" s="435"/>
      <c r="E32" s="393"/>
      <c r="F32" s="393"/>
      <c r="G32" s="393"/>
      <c r="H32" s="393"/>
      <c r="I32" s="394"/>
      <c r="J32" s="192"/>
      <c r="K32" s="192"/>
      <c r="L32" s="192"/>
      <c r="M32" s="427"/>
      <c r="N32" s="427"/>
      <c r="O32" s="427"/>
      <c r="P32" s="427"/>
      <c r="Q32" s="427"/>
      <c r="R32" s="427"/>
      <c r="S32" s="412"/>
      <c r="T32" s="413"/>
      <c r="U32" s="413"/>
      <c r="V32" s="413"/>
      <c r="W32" s="413"/>
      <c r="X32" s="414"/>
      <c r="Y32" s="84"/>
      <c r="Z32" s="85"/>
      <c r="AA32" s="386"/>
      <c r="AB32" s="220"/>
      <c r="AC32" s="272"/>
      <c r="AD32" s="273"/>
      <c r="AE32" s="364"/>
      <c r="AF32" s="365"/>
      <c r="AG32" s="1"/>
      <c r="AH32" s="59"/>
      <c r="AI32" s="141"/>
      <c r="AJ32" s="142"/>
      <c r="AK32" s="262"/>
      <c r="AL32" s="6"/>
      <c r="AM32" s="6"/>
      <c r="AN32" s="6"/>
      <c r="AO32" s="18"/>
      <c r="AP32" s="18"/>
      <c r="AQ32" s="4"/>
      <c r="AR32" s="4"/>
      <c r="AS32" s="4"/>
      <c r="AT32" s="4"/>
      <c r="AU32" s="1"/>
      <c r="AV32" s="1"/>
      <c r="AW32" s="1"/>
      <c r="AX32" s="1"/>
      <c r="AY32" s="60" t="s">
        <v>101</v>
      </c>
      <c r="AZ32" s="19"/>
      <c r="BA32" s="335">
        <f>簡易計算シート!L18</f>
        <v>0</v>
      </c>
      <c r="BB32" s="335"/>
      <c r="BC32" s="335"/>
      <c r="BD32" s="335"/>
      <c r="BE32" s="56"/>
      <c r="BF32" s="316"/>
      <c r="BG32" s="1"/>
      <c r="BH32" s="1"/>
      <c r="BI32" s="1"/>
      <c r="BJ32" s="1"/>
      <c r="BK32" s="1"/>
      <c r="BL32" s="1"/>
      <c r="BM32" s="1"/>
      <c r="BN32" s="1"/>
    </row>
    <row r="33" spans="3:66" ht="15" customHeight="1" x14ac:dyDescent="0.15">
      <c r="C33" s="173"/>
      <c r="D33" s="435"/>
      <c r="E33" s="394"/>
      <c r="F33" s="405"/>
      <c r="G33" s="405"/>
      <c r="H33" s="405"/>
      <c r="I33" s="405"/>
      <c r="J33" s="192"/>
      <c r="K33" s="192"/>
      <c r="L33" s="192"/>
      <c r="M33" s="427"/>
      <c r="N33" s="427"/>
      <c r="O33" s="427"/>
      <c r="P33" s="427"/>
      <c r="Q33" s="427"/>
      <c r="R33" s="427"/>
      <c r="S33" s="415"/>
      <c r="T33" s="416"/>
      <c r="U33" s="416"/>
      <c r="V33" s="416"/>
      <c r="W33" s="416"/>
      <c r="X33" s="417"/>
      <c r="Y33" s="86"/>
      <c r="Z33" s="87"/>
      <c r="AA33" s="386" t="s">
        <v>17</v>
      </c>
      <c r="AB33" s="250"/>
      <c r="AC33" s="250"/>
      <c r="AD33" s="250"/>
      <c r="AE33" s="364"/>
      <c r="AF33" s="365"/>
      <c r="AG33" s="1"/>
      <c r="AH33" s="61"/>
      <c r="AI33" s="166"/>
      <c r="AJ33" s="167"/>
      <c r="AK33" s="263"/>
      <c r="AL33" s="62"/>
      <c r="AM33" s="62"/>
      <c r="AN33" s="62"/>
      <c r="AO33" s="63"/>
      <c r="AP33" s="63"/>
      <c r="AQ33" s="64"/>
      <c r="AR33" s="64"/>
      <c r="AS33" s="64"/>
      <c r="AT33" s="64"/>
      <c r="AU33" s="25"/>
      <c r="AV33" s="25"/>
      <c r="AW33" s="25"/>
      <c r="AX33" s="25"/>
      <c r="AY33" s="25"/>
      <c r="AZ33" s="65"/>
      <c r="BA33" s="336"/>
      <c r="BB33" s="336"/>
      <c r="BC33" s="336"/>
      <c r="BD33" s="336"/>
      <c r="BE33" s="66" t="s">
        <v>18</v>
      </c>
      <c r="BF33" s="316"/>
      <c r="BG33" s="1"/>
      <c r="BH33" s="1"/>
      <c r="BI33" s="1"/>
      <c r="BJ33" s="1"/>
      <c r="BK33" s="1"/>
      <c r="BL33" s="1"/>
      <c r="BM33" s="1"/>
      <c r="BN33" s="1"/>
    </row>
    <row r="34" spans="3:66" ht="7.5" customHeight="1" x14ac:dyDescent="0.15">
      <c r="C34" s="173"/>
      <c r="D34" s="435"/>
      <c r="E34" s="394"/>
      <c r="F34" s="405"/>
      <c r="G34" s="405"/>
      <c r="H34" s="405"/>
      <c r="I34" s="405"/>
      <c r="J34" s="192"/>
      <c r="K34" s="192"/>
      <c r="L34" s="192"/>
      <c r="M34" s="427"/>
      <c r="N34" s="427"/>
      <c r="O34" s="427"/>
      <c r="P34" s="427"/>
      <c r="Q34" s="427"/>
      <c r="R34" s="427"/>
      <c r="S34" s="409"/>
      <c r="T34" s="410"/>
      <c r="U34" s="410"/>
      <c r="V34" s="410"/>
      <c r="W34" s="410"/>
      <c r="X34" s="411"/>
      <c r="Y34" s="82"/>
      <c r="Z34" s="83"/>
      <c r="AA34" s="386"/>
      <c r="AB34" s="250"/>
      <c r="AC34" s="250"/>
      <c r="AD34" s="250"/>
      <c r="AE34" s="364"/>
      <c r="AF34" s="365"/>
      <c r="AG34" s="1"/>
      <c r="AH34" s="20"/>
      <c r="AI34" s="20"/>
      <c r="AJ34" s="6"/>
      <c r="AK34" s="6"/>
      <c r="AL34" s="6"/>
      <c r="AM34" s="6"/>
      <c r="AN34" s="6"/>
      <c r="AO34" s="3"/>
      <c r="AP34" s="3"/>
      <c r="AQ34" s="4"/>
      <c r="AR34" s="4"/>
      <c r="AS34" s="4"/>
      <c r="AT34" s="4"/>
      <c r="AU34" s="1"/>
      <c r="AV34" s="1"/>
      <c r="AW34" s="1"/>
      <c r="AX34" s="1"/>
      <c r="AY34" s="1"/>
      <c r="AZ34" s="1"/>
      <c r="BA34" s="1"/>
      <c r="BB34" s="1"/>
      <c r="BC34" s="1"/>
      <c r="BD34" s="1"/>
      <c r="BE34" s="1"/>
      <c r="BF34" s="316"/>
      <c r="BG34" s="1"/>
      <c r="BH34" s="1"/>
      <c r="BI34" s="1"/>
      <c r="BJ34" s="1"/>
      <c r="BK34" s="1"/>
      <c r="BL34" s="1"/>
      <c r="BM34" s="1"/>
      <c r="BN34" s="1"/>
    </row>
    <row r="35" spans="3:66" ht="4.7" customHeight="1" x14ac:dyDescent="0.15">
      <c r="C35" s="173"/>
      <c r="D35" s="435"/>
      <c r="E35" s="394"/>
      <c r="F35" s="405"/>
      <c r="G35" s="405"/>
      <c r="H35" s="405"/>
      <c r="I35" s="405"/>
      <c r="J35" s="192"/>
      <c r="K35" s="192"/>
      <c r="L35" s="192"/>
      <c r="M35" s="427"/>
      <c r="N35" s="427"/>
      <c r="O35" s="427"/>
      <c r="P35" s="427"/>
      <c r="Q35" s="427"/>
      <c r="R35" s="427"/>
      <c r="S35" s="412"/>
      <c r="T35" s="413"/>
      <c r="U35" s="413"/>
      <c r="V35" s="413"/>
      <c r="W35" s="413"/>
      <c r="X35" s="414"/>
      <c r="Y35" s="84"/>
      <c r="Z35" s="85"/>
      <c r="AA35" s="386"/>
      <c r="AB35" s="250"/>
      <c r="AC35" s="250"/>
      <c r="AD35" s="250"/>
      <c r="AE35" s="364"/>
      <c r="AF35" s="365"/>
      <c r="AG35" s="1"/>
      <c r="AH35" s="31"/>
      <c r="AI35" s="20"/>
      <c r="AJ35" s="6"/>
      <c r="AK35" s="6"/>
      <c r="AL35" s="6"/>
      <c r="AM35" s="6"/>
      <c r="AN35" s="6"/>
      <c r="AO35" s="3"/>
      <c r="AP35" s="3"/>
      <c r="AQ35" s="4"/>
      <c r="AR35" s="4"/>
      <c r="AS35" s="4"/>
      <c r="AT35" s="4"/>
      <c r="AU35" s="1"/>
      <c r="AV35" s="1"/>
      <c r="AW35" s="1"/>
      <c r="AX35" s="1"/>
      <c r="AY35" s="1"/>
      <c r="AZ35" s="1"/>
      <c r="BA35" s="1"/>
      <c r="BB35" s="1"/>
      <c r="BC35" s="1"/>
      <c r="BD35" s="1"/>
      <c r="BE35" s="1"/>
      <c r="BF35" s="316"/>
      <c r="BG35" s="1"/>
      <c r="BH35" s="1"/>
      <c r="BI35" s="1"/>
      <c r="BJ35" s="1"/>
      <c r="BK35" s="1"/>
      <c r="BL35" s="1"/>
      <c r="BM35" s="1"/>
      <c r="BN35" s="1"/>
    </row>
    <row r="36" spans="3:66" ht="12.75" customHeight="1" x14ac:dyDescent="0.15">
      <c r="C36" s="173"/>
      <c r="D36" s="435"/>
      <c r="E36" s="393"/>
      <c r="F36" s="393"/>
      <c r="G36" s="393"/>
      <c r="H36" s="393"/>
      <c r="I36" s="394"/>
      <c r="J36" s="192"/>
      <c r="K36" s="192"/>
      <c r="L36" s="192"/>
      <c r="M36" s="195"/>
      <c r="N36" s="195"/>
      <c r="O36" s="195"/>
      <c r="P36" s="195"/>
      <c r="Q36" s="195"/>
      <c r="R36" s="195"/>
      <c r="S36" s="415"/>
      <c r="T36" s="416"/>
      <c r="U36" s="416"/>
      <c r="V36" s="416"/>
      <c r="W36" s="416"/>
      <c r="X36" s="417"/>
      <c r="Y36" s="86"/>
      <c r="Z36" s="87"/>
      <c r="AA36" s="386" t="s">
        <v>17</v>
      </c>
      <c r="AB36" s="250"/>
      <c r="AC36" s="250"/>
      <c r="AD36" s="250"/>
      <c r="AE36" s="367"/>
      <c r="AF36" s="368"/>
      <c r="AG36" s="1"/>
      <c r="AH36" s="456" t="s">
        <v>122</v>
      </c>
      <c r="AI36" s="130" t="s">
        <v>30</v>
      </c>
      <c r="AJ36" s="131"/>
      <c r="AK36" s="131"/>
      <c r="AL36" s="131"/>
      <c r="AM36" s="460" t="s">
        <v>31</v>
      </c>
      <c r="AN36" s="460"/>
      <c r="AO36" s="460"/>
      <c r="AP36" s="460"/>
      <c r="AQ36" s="460"/>
      <c r="AR36" s="460"/>
      <c r="AS36" s="466" t="s">
        <v>32</v>
      </c>
      <c r="AT36" s="466"/>
      <c r="AU36" s="466"/>
      <c r="AV36" s="466"/>
      <c r="AW36" s="466"/>
      <c r="AX36" s="466"/>
      <c r="AY36" s="466"/>
      <c r="AZ36" s="466"/>
      <c r="BA36" s="438" t="s">
        <v>102</v>
      </c>
      <c r="BB36" s="438"/>
      <c r="BC36" s="438"/>
      <c r="BD36" s="438"/>
      <c r="BE36" s="439"/>
      <c r="BF36" s="316"/>
      <c r="BG36" s="1"/>
      <c r="BH36" s="1"/>
      <c r="BI36" s="1"/>
      <c r="BJ36" s="1"/>
      <c r="BK36" s="1"/>
      <c r="BL36" s="1"/>
      <c r="BM36" s="1"/>
      <c r="BN36" s="1"/>
    </row>
    <row r="37" spans="3:66" ht="12.75" customHeight="1" thickBot="1" x14ac:dyDescent="0.2">
      <c r="C37" s="173"/>
      <c r="D37" s="435"/>
      <c r="E37" s="395"/>
      <c r="F37" s="395"/>
      <c r="G37" s="395"/>
      <c r="H37" s="395"/>
      <c r="I37" s="396"/>
      <c r="J37" s="199"/>
      <c r="K37" s="199"/>
      <c r="L37" s="199"/>
      <c r="M37" s="196"/>
      <c r="N37" s="196"/>
      <c r="O37" s="196"/>
      <c r="P37" s="196"/>
      <c r="Q37" s="196"/>
      <c r="R37" s="196"/>
      <c r="S37" s="430"/>
      <c r="T37" s="431"/>
      <c r="U37" s="431"/>
      <c r="V37" s="431"/>
      <c r="W37" s="431"/>
      <c r="X37" s="432"/>
      <c r="Y37" s="82"/>
      <c r="Z37" s="83"/>
      <c r="AA37" s="421"/>
      <c r="AB37" s="422"/>
      <c r="AC37" s="422"/>
      <c r="AD37" s="422"/>
      <c r="AE37" s="369"/>
      <c r="AF37" s="370"/>
      <c r="AG37" s="1"/>
      <c r="AH37" s="457"/>
      <c r="AI37" s="133"/>
      <c r="AJ37" s="134"/>
      <c r="AK37" s="134"/>
      <c r="AL37" s="134"/>
      <c r="AM37" s="461"/>
      <c r="AN37" s="461"/>
      <c r="AO37" s="461"/>
      <c r="AP37" s="461"/>
      <c r="AQ37" s="461"/>
      <c r="AR37" s="461"/>
      <c r="AS37" s="442" t="s">
        <v>34</v>
      </c>
      <c r="AT37" s="442"/>
      <c r="AU37" s="442"/>
      <c r="AV37" s="442"/>
      <c r="AW37" s="442"/>
      <c r="AX37" s="443" t="s">
        <v>35</v>
      </c>
      <c r="AY37" s="443"/>
      <c r="AZ37" s="443"/>
      <c r="BA37" s="440"/>
      <c r="BB37" s="440"/>
      <c r="BC37" s="440"/>
      <c r="BD37" s="440"/>
      <c r="BE37" s="441"/>
      <c r="BF37" s="316"/>
      <c r="BG37" s="1"/>
      <c r="BH37" s="1"/>
      <c r="BI37" s="1"/>
      <c r="BJ37" s="1"/>
      <c r="BK37" s="1"/>
      <c r="BL37" s="1"/>
      <c r="BM37" s="1"/>
      <c r="BN37" s="1"/>
    </row>
    <row r="38" spans="3:66" ht="12.75" customHeight="1" thickTop="1" x14ac:dyDescent="0.15">
      <c r="C38" s="173"/>
      <c r="D38" s="435"/>
      <c r="E38" s="397" t="s">
        <v>36</v>
      </c>
      <c r="F38" s="398"/>
      <c r="G38" s="398"/>
      <c r="H38" s="399"/>
      <c r="I38" s="419" t="s">
        <v>103</v>
      </c>
      <c r="J38" s="389">
        <f>SUM(AB31:AD37)</f>
        <v>0</v>
      </c>
      <c r="K38" s="389"/>
      <c r="L38" s="391" t="s">
        <v>18</v>
      </c>
      <c r="M38" s="21"/>
      <c r="N38" s="21"/>
      <c r="O38" s="21"/>
      <c r="P38" s="21"/>
      <c r="Q38" s="21"/>
      <c r="R38" s="21"/>
      <c r="S38" s="21"/>
      <c r="T38" s="22"/>
      <c r="U38" s="22"/>
      <c r="V38" s="525" t="s">
        <v>104</v>
      </c>
      <c r="W38" s="357"/>
      <c r="X38" s="357"/>
      <c r="Y38" s="357"/>
      <c r="Z38" s="357"/>
      <c r="AA38" s="357"/>
      <c r="AB38" s="274" t="s">
        <v>105</v>
      </c>
      <c r="AC38" s="355" t="s">
        <v>22</v>
      </c>
      <c r="AD38" s="355"/>
      <c r="AE38" s="355"/>
      <c r="AF38" s="356"/>
      <c r="AG38" s="1"/>
      <c r="AH38" s="458"/>
      <c r="AI38" s="444"/>
      <c r="AJ38" s="445"/>
      <c r="AK38" s="445"/>
      <c r="AL38" s="446"/>
      <c r="AM38" s="319"/>
      <c r="AN38" s="319"/>
      <c r="AO38" s="319"/>
      <c r="AP38" s="319"/>
      <c r="AQ38" s="319"/>
      <c r="AR38" s="319"/>
      <c r="AS38" s="318"/>
      <c r="AT38" s="318"/>
      <c r="AU38" s="318"/>
      <c r="AV38" s="318"/>
      <c r="AW38" s="318"/>
      <c r="AX38" s="318"/>
      <c r="AY38" s="318"/>
      <c r="AZ38" s="450"/>
      <c r="BA38" s="452"/>
      <c r="BB38" s="453"/>
      <c r="BC38" s="453"/>
      <c r="BD38" s="453"/>
      <c r="BE38" s="50" t="s">
        <v>18</v>
      </c>
      <c r="BF38" s="316"/>
      <c r="BG38" s="1"/>
      <c r="BH38" s="1"/>
      <c r="BI38" s="1"/>
      <c r="BJ38" s="1"/>
      <c r="BK38" s="1"/>
      <c r="BL38" s="1"/>
      <c r="BM38" s="1"/>
      <c r="BN38" s="1"/>
    </row>
    <row r="39" spans="3:66" ht="14.25" customHeight="1" thickBot="1" x14ac:dyDescent="0.2">
      <c r="C39" s="173"/>
      <c r="D39" s="436"/>
      <c r="E39" s="400"/>
      <c r="F39" s="401"/>
      <c r="G39" s="401"/>
      <c r="H39" s="402"/>
      <c r="I39" s="420"/>
      <c r="J39" s="390"/>
      <c r="K39" s="390"/>
      <c r="L39" s="392"/>
      <c r="M39" s="23"/>
      <c r="N39" s="23"/>
      <c r="O39" s="23"/>
      <c r="P39" s="23"/>
      <c r="Q39" s="23"/>
      <c r="R39" s="23"/>
      <c r="S39" s="23"/>
      <c r="T39" s="24"/>
      <c r="U39" s="24"/>
      <c r="V39" s="526"/>
      <c r="W39" s="358"/>
      <c r="X39" s="358"/>
      <c r="Y39" s="358"/>
      <c r="Z39" s="358"/>
      <c r="AA39" s="358"/>
      <c r="AB39" s="275"/>
      <c r="AC39" s="524">
        <f>ROUNDUP(IF(J38&lt;=20000,J38,IF(J38&lt;=40000,J38/2+10000,IF(J38&lt;=80000,J38/4+20000,40000))),0)</f>
        <v>0</v>
      </c>
      <c r="AD39" s="524"/>
      <c r="AE39" s="524"/>
      <c r="AF39" s="29" t="s">
        <v>18</v>
      </c>
      <c r="AG39" s="1"/>
      <c r="AH39" s="458"/>
      <c r="AI39" s="447"/>
      <c r="AJ39" s="448"/>
      <c r="AK39" s="448"/>
      <c r="AL39" s="449"/>
      <c r="AM39" s="320"/>
      <c r="AN39" s="320"/>
      <c r="AO39" s="320"/>
      <c r="AP39" s="320"/>
      <c r="AQ39" s="320"/>
      <c r="AR39" s="320"/>
      <c r="AS39" s="310"/>
      <c r="AT39" s="310"/>
      <c r="AU39" s="310"/>
      <c r="AV39" s="310"/>
      <c r="AW39" s="310"/>
      <c r="AX39" s="310"/>
      <c r="AY39" s="310"/>
      <c r="AZ39" s="451"/>
      <c r="BA39" s="454"/>
      <c r="BB39" s="455"/>
      <c r="BC39" s="455"/>
      <c r="BD39" s="455"/>
      <c r="BE39" s="51"/>
      <c r="BF39" s="316"/>
      <c r="BG39" s="1"/>
      <c r="BH39" s="1"/>
      <c r="BI39" s="1"/>
      <c r="BJ39" s="1"/>
      <c r="BK39" s="1"/>
      <c r="BL39" s="1"/>
      <c r="BM39" s="1"/>
      <c r="BN39" s="1"/>
    </row>
    <row r="40" spans="3:66" ht="11.25" customHeight="1" thickTop="1" x14ac:dyDescent="0.15">
      <c r="C40" s="173"/>
      <c r="D40" s="184" t="s">
        <v>106</v>
      </c>
      <c r="E40" s="423"/>
      <c r="F40" s="424"/>
      <c r="G40" s="424"/>
      <c r="H40" s="424"/>
      <c r="I40" s="424"/>
      <c r="J40" s="425"/>
      <c r="K40" s="425"/>
      <c r="L40" s="425"/>
      <c r="M40" s="426"/>
      <c r="N40" s="426"/>
      <c r="O40" s="433"/>
      <c r="P40" s="433"/>
      <c r="Q40" s="433"/>
      <c r="R40" s="433"/>
      <c r="S40" s="482"/>
      <c r="T40" s="483"/>
      <c r="U40" s="483"/>
      <c r="V40" s="483"/>
      <c r="W40" s="483"/>
      <c r="X40" s="484"/>
      <c r="Y40" s="478" t="s">
        <v>409</v>
      </c>
      <c r="Z40" s="478"/>
      <c r="AA40" s="428" t="s">
        <v>17</v>
      </c>
      <c r="AB40" s="200" t="s">
        <v>18</v>
      </c>
      <c r="AC40" s="201"/>
      <c r="AD40" s="467"/>
      <c r="AE40" s="471"/>
      <c r="AF40" s="472"/>
      <c r="AG40" s="1"/>
      <c r="AH40" s="458"/>
      <c r="AI40" s="444"/>
      <c r="AJ40" s="445"/>
      <c r="AK40" s="445"/>
      <c r="AL40" s="446"/>
      <c r="AM40" s="320"/>
      <c r="AN40" s="320"/>
      <c r="AO40" s="320"/>
      <c r="AP40" s="320"/>
      <c r="AQ40" s="320"/>
      <c r="AR40" s="320"/>
      <c r="AS40" s="462"/>
      <c r="AT40" s="462"/>
      <c r="AU40" s="462"/>
      <c r="AV40" s="462"/>
      <c r="AW40" s="462"/>
      <c r="AX40" s="310"/>
      <c r="AY40" s="310"/>
      <c r="AZ40" s="451"/>
      <c r="BA40" s="452"/>
      <c r="BB40" s="453"/>
      <c r="BC40" s="453"/>
      <c r="BD40" s="453"/>
      <c r="BE40" s="52"/>
      <c r="BF40" s="316"/>
      <c r="BG40" s="1"/>
      <c r="BH40" s="1"/>
      <c r="BI40" s="1"/>
      <c r="BJ40" s="1"/>
      <c r="BK40" s="1"/>
      <c r="BL40" s="1"/>
      <c r="BM40" s="1"/>
      <c r="BN40" s="1"/>
    </row>
    <row r="41" spans="3:66" ht="14.25" customHeight="1" thickBot="1" x14ac:dyDescent="0.2">
      <c r="C41" s="173"/>
      <c r="D41" s="185"/>
      <c r="E41" s="394"/>
      <c r="F41" s="405"/>
      <c r="G41" s="405"/>
      <c r="H41" s="405"/>
      <c r="I41" s="405"/>
      <c r="J41" s="192"/>
      <c r="K41" s="192"/>
      <c r="L41" s="192"/>
      <c r="M41" s="427"/>
      <c r="N41" s="427"/>
      <c r="O41" s="195"/>
      <c r="P41" s="195"/>
      <c r="Q41" s="195"/>
      <c r="R41" s="195"/>
      <c r="S41" s="80" t="s">
        <v>149</v>
      </c>
      <c r="T41" s="69"/>
      <c r="U41" s="485"/>
      <c r="V41" s="485"/>
      <c r="W41" s="485"/>
      <c r="X41" s="486"/>
      <c r="Y41" s="195"/>
      <c r="Z41" s="195"/>
      <c r="AA41" s="429"/>
      <c r="AB41" s="418"/>
      <c r="AC41" s="418"/>
      <c r="AD41" s="418"/>
      <c r="AE41" s="473"/>
      <c r="AF41" s="259"/>
      <c r="AG41" s="1"/>
      <c r="AH41" s="458"/>
      <c r="AI41" s="447"/>
      <c r="AJ41" s="448"/>
      <c r="AK41" s="448"/>
      <c r="AL41" s="449"/>
      <c r="AM41" s="332"/>
      <c r="AN41" s="332"/>
      <c r="AO41" s="332"/>
      <c r="AP41" s="332"/>
      <c r="AQ41" s="332"/>
      <c r="AR41" s="332"/>
      <c r="AS41" s="463"/>
      <c r="AT41" s="463"/>
      <c r="AU41" s="463"/>
      <c r="AV41" s="463"/>
      <c r="AW41" s="463"/>
      <c r="AX41" s="464"/>
      <c r="AY41" s="464"/>
      <c r="AZ41" s="465"/>
      <c r="BA41" s="454"/>
      <c r="BB41" s="455"/>
      <c r="BC41" s="455"/>
      <c r="BD41" s="455"/>
      <c r="BE41" s="51"/>
      <c r="BF41" s="316"/>
      <c r="BG41" s="1"/>
      <c r="BH41" s="1"/>
      <c r="BI41" s="1"/>
      <c r="BJ41" s="1"/>
      <c r="BK41" s="1"/>
      <c r="BL41" s="1"/>
      <c r="BM41" s="1"/>
      <c r="BN41" s="1"/>
    </row>
    <row r="42" spans="3:66" ht="11.25" customHeight="1" thickTop="1" x14ac:dyDescent="0.15">
      <c r="C42" s="173"/>
      <c r="D42" s="185"/>
      <c r="E42" s="394"/>
      <c r="F42" s="405"/>
      <c r="G42" s="405"/>
      <c r="H42" s="405"/>
      <c r="I42" s="405"/>
      <c r="J42" s="192"/>
      <c r="K42" s="192"/>
      <c r="L42" s="192"/>
      <c r="M42" s="427"/>
      <c r="N42" s="427"/>
      <c r="O42" s="195"/>
      <c r="P42" s="195"/>
      <c r="Q42" s="195"/>
      <c r="R42" s="195"/>
      <c r="S42" s="224"/>
      <c r="T42" s="225"/>
      <c r="U42" s="225"/>
      <c r="V42" s="225"/>
      <c r="W42" s="225"/>
      <c r="X42" s="226"/>
      <c r="Y42" s="195" t="s">
        <v>409</v>
      </c>
      <c r="Z42" s="195"/>
      <c r="AA42" s="429" t="s">
        <v>17</v>
      </c>
      <c r="AB42" s="512"/>
      <c r="AC42" s="512"/>
      <c r="AD42" s="512"/>
      <c r="AE42" s="473"/>
      <c r="AF42" s="259"/>
      <c r="AG42" s="1"/>
      <c r="AH42" s="457"/>
      <c r="AI42" s="468" t="s">
        <v>38</v>
      </c>
      <c r="AJ42" s="468"/>
      <c r="AK42" s="468"/>
      <c r="AL42" s="468"/>
      <c r="AM42" s="469"/>
      <c r="AN42" s="469"/>
      <c r="AO42" s="469"/>
      <c r="AP42" s="469"/>
      <c r="AQ42" s="469"/>
      <c r="AR42" s="469"/>
      <c r="AS42" s="469"/>
      <c r="AT42" s="469"/>
      <c r="AU42" s="469"/>
      <c r="AV42" s="469"/>
      <c r="AW42" s="469"/>
      <c r="AX42" s="469"/>
      <c r="AY42" s="469"/>
      <c r="AZ42" s="470"/>
      <c r="BA42" s="517">
        <f>SUM(BA38:BD41)</f>
        <v>0</v>
      </c>
      <c r="BB42" s="518"/>
      <c r="BC42" s="518"/>
      <c r="BD42" s="518"/>
      <c r="BE42" s="52"/>
      <c r="BF42" s="316"/>
      <c r="BG42" s="1"/>
      <c r="BH42" s="1"/>
      <c r="BI42" s="1"/>
      <c r="BJ42" s="1"/>
      <c r="BK42" s="1"/>
      <c r="BL42" s="1"/>
      <c r="BM42" s="1"/>
      <c r="BN42" s="1"/>
    </row>
    <row r="43" spans="3:66" ht="14.25" customHeight="1" thickBot="1" x14ac:dyDescent="0.2">
      <c r="C43" s="173"/>
      <c r="D43" s="185"/>
      <c r="E43" s="394"/>
      <c r="F43" s="405"/>
      <c r="G43" s="405"/>
      <c r="H43" s="405"/>
      <c r="I43" s="405"/>
      <c r="J43" s="192"/>
      <c r="K43" s="192"/>
      <c r="L43" s="192"/>
      <c r="M43" s="427"/>
      <c r="N43" s="427"/>
      <c r="O43" s="195"/>
      <c r="P43" s="195"/>
      <c r="Q43" s="195"/>
      <c r="R43" s="195"/>
      <c r="S43" s="80" t="s">
        <v>149</v>
      </c>
      <c r="T43" s="69"/>
      <c r="U43" s="474"/>
      <c r="V43" s="474"/>
      <c r="W43" s="474"/>
      <c r="X43" s="475"/>
      <c r="Y43" s="195"/>
      <c r="Z43" s="195"/>
      <c r="AA43" s="429"/>
      <c r="AB43" s="512"/>
      <c r="AC43" s="512"/>
      <c r="AD43" s="512"/>
      <c r="AE43" s="473"/>
      <c r="AF43" s="259"/>
      <c r="AG43" s="1"/>
      <c r="AH43" s="459"/>
      <c r="AI43" s="469"/>
      <c r="AJ43" s="469"/>
      <c r="AK43" s="469"/>
      <c r="AL43" s="469"/>
      <c r="AM43" s="469"/>
      <c r="AN43" s="469"/>
      <c r="AO43" s="469"/>
      <c r="AP43" s="469"/>
      <c r="AQ43" s="469"/>
      <c r="AR43" s="469"/>
      <c r="AS43" s="469"/>
      <c r="AT43" s="469"/>
      <c r="AU43" s="469"/>
      <c r="AV43" s="469"/>
      <c r="AW43" s="469"/>
      <c r="AX43" s="469"/>
      <c r="AY43" s="469"/>
      <c r="AZ43" s="470"/>
      <c r="BA43" s="519"/>
      <c r="BB43" s="520"/>
      <c r="BC43" s="520"/>
      <c r="BD43" s="520"/>
      <c r="BE43" s="105" t="s">
        <v>18</v>
      </c>
      <c r="BF43" s="316"/>
      <c r="BG43" s="1"/>
      <c r="BH43" s="1"/>
      <c r="BI43" s="1"/>
      <c r="BJ43" s="1"/>
      <c r="BK43" s="1"/>
      <c r="BL43" s="1"/>
      <c r="BM43" s="1"/>
      <c r="BN43" s="1"/>
    </row>
    <row r="44" spans="3:66" ht="11.25" customHeight="1" thickTop="1" x14ac:dyDescent="0.15">
      <c r="C44" s="173"/>
      <c r="D44" s="185"/>
      <c r="E44" s="394"/>
      <c r="F44" s="405"/>
      <c r="G44" s="405"/>
      <c r="H44" s="405"/>
      <c r="I44" s="405"/>
      <c r="J44" s="192"/>
      <c r="K44" s="192"/>
      <c r="L44" s="192"/>
      <c r="M44" s="427"/>
      <c r="N44" s="427"/>
      <c r="O44" s="195"/>
      <c r="P44" s="195"/>
      <c r="Q44" s="195"/>
      <c r="R44" s="195"/>
      <c r="S44" s="224"/>
      <c r="T44" s="225"/>
      <c r="U44" s="225"/>
      <c r="V44" s="225"/>
      <c r="W44" s="225"/>
      <c r="X44" s="226"/>
      <c r="Y44" s="195" t="s">
        <v>409</v>
      </c>
      <c r="Z44" s="195"/>
      <c r="AA44" s="429" t="s">
        <v>17</v>
      </c>
      <c r="AB44" s="512"/>
      <c r="AC44" s="512"/>
      <c r="AD44" s="512"/>
      <c r="AE44" s="473"/>
      <c r="AF44" s="259"/>
      <c r="AG44" s="1"/>
      <c r="AH44" s="32"/>
      <c r="AI44" s="49"/>
      <c r="AJ44" s="49"/>
      <c r="AK44" s="49"/>
      <c r="AL44" s="49"/>
      <c r="AM44" s="49"/>
      <c r="AN44" s="49"/>
      <c r="AO44" s="49"/>
      <c r="AP44" s="49"/>
      <c r="AQ44" s="49"/>
      <c r="AR44" s="49"/>
      <c r="AS44" s="49"/>
      <c r="AT44" s="49"/>
      <c r="AU44" s="49"/>
      <c r="AV44" s="49"/>
      <c r="AW44" s="49"/>
      <c r="AX44" s="49"/>
      <c r="AY44" s="49"/>
      <c r="AZ44" s="49"/>
      <c r="BA44" s="33"/>
      <c r="BB44" s="33"/>
      <c r="BC44" s="33"/>
      <c r="BD44" s="33"/>
      <c r="BE44" s="104"/>
      <c r="BF44" s="316"/>
      <c r="BG44" s="1"/>
      <c r="BH44" s="1"/>
      <c r="BI44" s="1"/>
      <c r="BJ44" s="1"/>
      <c r="BK44" s="1"/>
      <c r="BL44" s="1"/>
      <c r="BM44" s="1"/>
      <c r="BN44" s="1"/>
    </row>
    <row r="45" spans="3:66" ht="14.25" customHeight="1" thickBot="1" x14ac:dyDescent="0.2">
      <c r="C45" s="173"/>
      <c r="D45" s="185"/>
      <c r="E45" s="396"/>
      <c r="F45" s="481"/>
      <c r="G45" s="481"/>
      <c r="H45" s="481"/>
      <c r="I45" s="481"/>
      <c r="J45" s="199"/>
      <c r="K45" s="199"/>
      <c r="L45" s="199"/>
      <c r="M45" s="521"/>
      <c r="N45" s="521"/>
      <c r="O45" s="496"/>
      <c r="P45" s="496"/>
      <c r="Q45" s="496"/>
      <c r="R45" s="496"/>
      <c r="S45" s="81" t="s">
        <v>149</v>
      </c>
      <c r="T45" s="27"/>
      <c r="U45" s="476"/>
      <c r="V45" s="476"/>
      <c r="W45" s="476"/>
      <c r="X45" s="477"/>
      <c r="Y45" s="496"/>
      <c r="Z45" s="496"/>
      <c r="AA45" s="511"/>
      <c r="AB45" s="513"/>
      <c r="AC45" s="513"/>
      <c r="AD45" s="513"/>
      <c r="AE45" s="490"/>
      <c r="AF45" s="354"/>
      <c r="AG45" s="1"/>
      <c r="AH45" s="492" t="s">
        <v>123</v>
      </c>
      <c r="AI45" s="514" t="s">
        <v>39</v>
      </c>
      <c r="AJ45" s="514"/>
      <c r="AK45" s="514"/>
      <c r="AL45" s="514"/>
      <c r="AM45" s="514"/>
      <c r="AN45" s="514"/>
      <c r="AO45" s="514"/>
      <c r="AP45" s="514"/>
      <c r="AQ45" s="514"/>
      <c r="AR45" s="514"/>
      <c r="AS45" s="514"/>
      <c r="AT45" s="514"/>
      <c r="AU45" s="514"/>
      <c r="AV45" s="514"/>
      <c r="AW45" s="514"/>
      <c r="AX45" s="514"/>
      <c r="AY45" s="514"/>
      <c r="AZ45" s="514"/>
      <c r="BA45" s="438" t="s">
        <v>40</v>
      </c>
      <c r="BB45" s="438"/>
      <c r="BC45" s="438"/>
      <c r="BD45" s="438"/>
      <c r="BE45" s="439"/>
      <c r="BF45" s="316"/>
      <c r="BG45" s="1"/>
      <c r="BH45" s="1"/>
      <c r="BI45" s="1"/>
      <c r="BJ45" s="1"/>
      <c r="BK45" s="1"/>
      <c r="BL45" s="1"/>
      <c r="BM45" s="1"/>
      <c r="BN45" s="1"/>
    </row>
    <row r="46" spans="3:66" ht="8.25" customHeight="1" thickTop="1" x14ac:dyDescent="0.15">
      <c r="C46" s="173"/>
      <c r="D46" s="185"/>
      <c r="E46" s="397" t="s">
        <v>85</v>
      </c>
      <c r="F46" s="398"/>
      <c r="G46" s="398"/>
      <c r="H46" s="399"/>
      <c r="I46" s="403" t="s">
        <v>107</v>
      </c>
      <c r="J46" s="329">
        <f>簡易計算シート!G12</f>
        <v>0</v>
      </c>
      <c r="K46" s="329"/>
      <c r="L46" s="391" t="s">
        <v>18</v>
      </c>
      <c r="M46" s="357" t="s">
        <v>108</v>
      </c>
      <c r="N46" s="357"/>
      <c r="O46" s="357"/>
      <c r="P46" s="357"/>
      <c r="Q46" s="357"/>
      <c r="R46" s="357"/>
      <c r="S46" s="359" t="s">
        <v>109</v>
      </c>
      <c r="T46" s="355" t="s">
        <v>22</v>
      </c>
      <c r="U46" s="355"/>
      <c r="V46" s="355"/>
      <c r="W46" s="355"/>
      <c r="X46" s="355"/>
      <c r="Y46" s="378" t="s">
        <v>41</v>
      </c>
      <c r="Z46" s="119"/>
      <c r="AA46" s="119"/>
      <c r="AB46" s="274" t="s">
        <v>110</v>
      </c>
      <c r="AC46" s="355" t="s">
        <v>22</v>
      </c>
      <c r="AD46" s="355"/>
      <c r="AE46" s="355"/>
      <c r="AF46" s="356"/>
      <c r="AG46" s="1"/>
      <c r="AH46" s="493"/>
      <c r="AI46" s="442"/>
      <c r="AJ46" s="442"/>
      <c r="AK46" s="442"/>
      <c r="AL46" s="442"/>
      <c r="AM46" s="442"/>
      <c r="AN46" s="442"/>
      <c r="AO46" s="442"/>
      <c r="AP46" s="442"/>
      <c r="AQ46" s="442"/>
      <c r="AR46" s="442"/>
      <c r="AS46" s="442"/>
      <c r="AT46" s="442"/>
      <c r="AU46" s="442"/>
      <c r="AV46" s="442"/>
      <c r="AW46" s="442"/>
      <c r="AX46" s="442"/>
      <c r="AY46" s="442"/>
      <c r="AZ46" s="442"/>
      <c r="BA46" s="522"/>
      <c r="BB46" s="522"/>
      <c r="BC46" s="522"/>
      <c r="BD46" s="522"/>
      <c r="BE46" s="523"/>
      <c r="BF46" s="316"/>
      <c r="BG46" s="1"/>
      <c r="BH46" s="1"/>
      <c r="BI46" s="1"/>
      <c r="BJ46" s="1"/>
      <c r="BK46" s="1"/>
      <c r="BL46" s="1"/>
      <c r="BM46" s="1"/>
      <c r="BN46" s="1"/>
    </row>
    <row r="47" spans="3:66" ht="11.25" customHeight="1" x14ac:dyDescent="0.15">
      <c r="C47" s="173"/>
      <c r="D47" s="185"/>
      <c r="E47" s="566"/>
      <c r="F47" s="502"/>
      <c r="G47" s="502"/>
      <c r="H47" s="567"/>
      <c r="I47" s="500"/>
      <c r="J47" s="330"/>
      <c r="K47" s="330"/>
      <c r="L47" s="501"/>
      <c r="M47" s="502"/>
      <c r="N47" s="502"/>
      <c r="O47" s="502"/>
      <c r="P47" s="502"/>
      <c r="Q47" s="502"/>
      <c r="R47" s="502"/>
      <c r="S47" s="503"/>
      <c r="T47" s="504"/>
      <c r="U47" s="504"/>
      <c r="V47" s="504"/>
      <c r="W47" s="504"/>
      <c r="X47" s="504"/>
      <c r="Y47" s="380"/>
      <c r="Z47" s="142"/>
      <c r="AA47" s="142"/>
      <c r="AB47" s="495"/>
      <c r="AC47" s="504"/>
      <c r="AD47" s="504"/>
      <c r="AE47" s="504"/>
      <c r="AF47" s="515"/>
      <c r="AG47" s="1"/>
      <c r="AH47" s="493"/>
      <c r="AI47" s="72"/>
      <c r="AJ47" s="516" t="s">
        <v>42</v>
      </c>
      <c r="AK47" s="516"/>
      <c r="AL47" s="516"/>
      <c r="AM47" s="516"/>
      <c r="AN47" s="516"/>
      <c r="AO47" s="516"/>
      <c r="AP47" s="516"/>
      <c r="AQ47" s="516"/>
      <c r="AR47" s="516"/>
      <c r="AS47" s="516"/>
      <c r="AT47" s="516"/>
      <c r="AU47" s="516"/>
      <c r="AV47" s="516"/>
      <c r="AW47" s="516"/>
      <c r="AX47" s="516"/>
      <c r="AY47" s="516"/>
      <c r="AZ47" s="73"/>
      <c r="BA47" s="491"/>
      <c r="BB47" s="491"/>
      <c r="BC47" s="491"/>
      <c r="BD47" s="491"/>
      <c r="BE47" s="509" t="s">
        <v>18</v>
      </c>
      <c r="BF47" s="316"/>
      <c r="BG47" s="1"/>
      <c r="BH47" s="1"/>
      <c r="BI47" s="1"/>
      <c r="BJ47" s="1"/>
      <c r="BK47" s="1"/>
      <c r="BL47" s="1"/>
      <c r="BM47" s="1"/>
      <c r="BN47" s="1"/>
    </row>
    <row r="48" spans="3:66" ht="15" customHeight="1" thickBot="1" x14ac:dyDescent="0.2">
      <c r="C48" s="173"/>
      <c r="D48" s="185"/>
      <c r="E48" s="400"/>
      <c r="F48" s="401"/>
      <c r="G48" s="401"/>
      <c r="H48" s="402"/>
      <c r="I48" s="404"/>
      <c r="J48" s="331"/>
      <c r="K48" s="331"/>
      <c r="L48" s="392"/>
      <c r="M48" s="358"/>
      <c r="N48" s="358"/>
      <c r="O48" s="358"/>
      <c r="P48" s="358"/>
      <c r="Q48" s="358"/>
      <c r="R48" s="358"/>
      <c r="S48" s="360"/>
      <c r="T48" s="361">
        <f>ROUNDUP(IF(J46&lt;=20000,J46,IF(J46&lt;=40000,J46/2+10000,IF(J46&lt;=80000,J46/4+20000,40000))),0)</f>
        <v>0</v>
      </c>
      <c r="U48" s="361"/>
      <c r="V48" s="361"/>
      <c r="W48" s="361"/>
      <c r="X48" s="99" t="s">
        <v>18</v>
      </c>
      <c r="Y48" s="380"/>
      <c r="Z48" s="142"/>
      <c r="AA48" s="142"/>
      <c r="AB48" s="495"/>
      <c r="AC48" s="366">
        <f>IF(T50+T48&gt;40000,40000,T50+T48)</f>
        <v>0</v>
      </c>
      <c r="AD48" s="366"/>
      <c r="AE48" s="366"/>
      <c r="AF48" s="11" t="s">
        <v>18</v>
      </c>
      <c r="AG48" s="1"/>
      <c r="AH48" s="493"/>
      <c r="AI48" s="74"/>
      <c r="AJ48" s="487"/>
      <c r="AK48" s="487"/>
      <c r="AL48" s="487"/>
      <c r="AM48" s="487"/>
      <c r="AN48" s="487"/>
      <c r="AO48" s="487"/>
      <c r="AP48" s="487"/>
      <c r="AQ48" s="487"/>
      <c r="AR48" s="487"/>
      <c r="AS48" s="487"/>
      <c r="AT48" s="487"/>
      <c r="AU48" s="487"/>
      <c r="AV48" s="487"/>
      <c r="AW48" s="487"/>
      <c r="AX48" s="487"/>
      <c r="AY48" s="487"/>
      <c r="AZ48" s="75"/>
      <c r="BA48" s="488"/>
      <c r="BB48" s="488"/>
      <c r="BC48" s="488"/>
      <c r="BD48" s="488"/>
      <c r="BE48" s="510"/>
      <c r="BF48" s="316"/>
      <c r="BG48" s="1"/>
      <c r="BH48" s="1"/>
      <c r="BI48" s="1"/>
      <c r="BJ48" s="1"/>
      <c r="BK48" s="1"/>
      <c r="BL48" s="1"/>
      <c r="BM48" s="1"/>
      <c r="BN48" s="1"/>
    </row>
    <row r="49" spans="3:66" ht="11.25" customHeight="1" thickTop="1" x14ac:dyDescent="0.15">
      <c r="C49" s="173"/>
      <c r="D49" s="185"/>
      <c r="E49" s="397" t="s">
        <v>95</v>
      </c>
      <c r="F49" s="398"/>
      <c r="G49" s="398"/>
      <c r="H49" s="399"/>
      <c r="I49" s="403" t="s">
        <v>111</v>
      </c>
      <c r="J49" s="389">
        <f>簡易計算シート!G13</f>
        <v>0</v>
      </c>
      <c r="K49" s="389"/>
      <c r="L49" s="391" t="s">
        <v>18</v>
      </c>
      <c r="M49" s="357" t="s">
        <v>112</v>
      </c>
      <c r="N49" s="357"/>
      <c r="O49" s="357"/>
      <c r="P49" s="357"/>
      <c r="Q49" s="357"/>
      <c r="R49" s="357"/>
      <c r="S49" s="359" t="s">
        <v>113</v>
      </c>
      <c r="T49" s="355" t="s">
        <v>26</v>
      </c>
      <c r="U49" s="355"/>
      <c r="V49" s="355"/>
      <c r="W49" s="355"/>
      <c r="X49" s="355"/>
      <c r="Y49" s="374" t="s">
        <v>43</v>
      </c>
      <c r="Z49" s="357"/>
      <c r="AA49" s="357"/>
      <c r="AB49" s="274" t="s">
        <v>114</v>
      </c>
      <c r="AC49" s="26"/>
      <c r="AD49" s="26"/>
      <c r="AE49" s="14"/>
      <c r="AF49" s="9"/>
      <c r="AG49" s="1"/>
      <c r="AH49" s="493"/>
      <c r="AI49" s="76"/>
      <c r="AJ49" s="487" t="s">
        <v>115</v>
      </c>
      <c r="AK49" s="487"/>
      <c r="AL49" s="487"/>
      <c r="AM49" s="487"/>
      <c r="AN49" s="487"/>
      <c r="AO49" s="487"/>
      <c r="AP49" s="487"/>
      <c r="AQ49" s="487"/>
      <c r="AR49" s="487"/>
      <c r="AS49" s="487"/>
      <c r="AT49" s="487"/>
      <c r="AU49" s="487"/>
      <c r="AV49" s="487"/>
      <c r="AW49" s="487"/>
      <c r="AX49" s="487"/>
      <c r="AY49" s="487"/>
      <c r="AZ49" s="77"/>
      <c r="BA49" s="488"/>
      <c r="BB49" s="488"/>
      <c r="BC49" s="488"/>
      <c r="BD49" s="488"/>
      <c r="BE49" s="54"/>
      <c r="BF49" s="316"/>
      <c r="BG49" s="1"/>
      <c r="BH49" s="1"/>
      <c r="BI49" s="1"/>
      <c r="BJ49" s="1"/>
      <c r="BK49" s="1"/>
      <c r="BL49" s="1"/>
      <c r="BM49" s="1"/>
      <c r="BN49" s="1"/>
    </row>
    <row r="50" spans="3:66" ht="15" customHeight="1" thickBot="1" x14ac:dyDescent="0.2">
      <c r="C50" s="173"/>
      <c r="D50" s="185"/>
      <c r="E50" s="400"/>
      <c r="F50" s="401"/>
      <c r="G50" s="401"/>
      <c r="H50" s="402"/>
      <c r="I50" s="404"/>
      <c r="J50" s="390"/>
      <c r="K50" s="390"/>
      <c r="L50" s="392"/>
      <c r="M50" s="502"/>
      <c r="N50" s="502"/>
      <c r="O50" s="502"/>
      <c r="P50" s="502"/>
      <c r="Q50" s="502"/>
      <c r="R50" s="502"/>
      <c r="S50" s="360"/>
      <c r="T50" s="489">
        <f>ROUNDUP(IF(J49&lt;=25000,J49,IF(J49&lt;=50000,J49/2+12500,IF(J49&lt;=100000,J49/4+25000,50000))),0)</f>
        <v>0</v>
      </c>
      <c r="U50" s="489"/>
      <c r="V50" s="489"/>
      <c r="W50" s="489"/>
      <c r="X50" s="94" t="s">
        <v>18</v>
      </c>
      <c r="Y50" s="376"/>
      <c r="Z50" s="358"/>
      <c r="AA50" s="358"/>
      <c r="AB50" s="275"/>
      <c r="AC50" s="264">
        <f>IF(T50&gt;=40000,T50,IF(T50+T48&gt;40000,40000,T50+T48))</f>
        <v>0</v>
      </c>
      <c r="AD50" s="264"/>
      <c r="AE50" s="264"/>
      <c r="AF50" s="29" t="s">
        <v>18</v>
      </c>
      <c r="AG50" s="1"/>
      <c r="AH50" s="493"/>
      <c r="AI50" s="74"/>
      <c r="AJ50" s="487"/>
      <c r="AK50" s="487"/>
      <c r="AL50" s="487"/>
      <c r="AM50" s="487"/>
      <c r="AN50" s="487"/>
      <c r="AO50" s="487"/>
      <c r="AP50" s="487"/>
      <c r="AQ50" s="487"/>
      <c r="AR50" s="487"/>
      <c r="AS50" s="487"/>
      <c r="AT50" s="487"/>
      <c r="AU50" s="487"/>
      <c r="AV50" s="487"/>
      <c r="AW50" s="487"/>
      <c r="AX50" s="487"/>
      <c r="AY50" s="487"/>
      <c r="AZ50" s="75"/>
      <c r="BA50" s="488"/>
      <c r="BB50" s="488"/>
      <c r="BC50" s="488"/>
      <c r="BD50" s="488"/>
      <c r="BE50" s="55"/>
      <c r="BF50" s="316"/>
      <c r="BG50" s="1"/>
      <c r="BH50" s="1"/>
      <c r="BI50" s="1"/>
      <c r="BJ50" s="1"/>
      <c r="BK50" s="1"/>
      <c r="BL50" s="1"/>
      <c r="BM50" s="1"/>
      <c r="BN50" s="1"/>
    </row>
    <row r="51" spans="3:66" ht="11.25" customHeight="1" thickTop="1" x14ac:dyDescent="0.15">
      <c r="C51" s="173"/>
      <c r="D51" s="546" t="s">
        <v>44</v>
      </c>
      <c r="E51" s="547"/>
      <c r="F51" s="547"/>
      <c r="G51" s="547"/>
      <c r="H51" s="547"/>
      <c r="I51" s="547"/>
      <c r="J51" s="547"/>
      <c r="K51" s="547"/>
      <c r="L51" s="547"/>
      <c r="M51" s="548"/>
      <c r="N51" s="548"/>
      <c r="O51" s="549"/>
      <c r="P51" s="550" t="s">
        <v>45</v>
      </c>
      <c r="Q51" s="551"/>
      <c r="R51" s="551"/>
      <c r="S51" s="551"/>
      <c r="T51" s="551"/>
      <c r="U51" s="551"/>
      <c r="V51" s="551"/>
      <c r="W51" s="551"/>
      <c r="X51" s="551"/>
      <c r="Y51" s="552"/>
      <c r="Z51" s="552"/>
      <c r="AA51" s="553"/>
      <c r="AB51" s="554" t="s">
        <v>116</v>
      </c>
      <c r="AC51" s="555"/>
      <c r="AD51" s="555"/>
      <c r="AE51" s="555"/>
      <c r="AF51" s="556"/>
      <c r="AG51" s="1"/>
      <c r="AH51" s="493"/>
      <c r="AI51" s="76"/>
      <c r="AJ51" s="487" t="s">
        <v>117</v>
      </c>
      <c r="AK51" s="487"/>
      <c r="AL51" s="487"/>
      <c r="AM51" s="487"/>
      <c r="AN51" s="487"/>
      <c r="AO51" s="487"/>
      <c r="AP51" s="487"/>
      <c r="AQ51" s="487"/>
      <c r="AR51" s="487"/>
      <c r="AS51" s="487"/>
      <c r="AT51" s="487"/>
      <c r="AU51" s="487"/>
      <c r="AV51" s="487"/>
      <c r="AW51" s="487"/>
      <c r="AX51" s="487"/>
      <c r="AY51" s="487"/>
      <c r="AZ51" s="77"/>
      <c r="BA51" s="488"/>
      <c r="BB51" s="488"/>
      <c r="BC51" s="488"/>
      <c r="BD51" s="488"/>
      <c r="BE51" s="54"/>
      <c r="BF51" s="316"/>
      <c r="BG51" s="1"/>
      <c r="BH51" s="1"/>
      <c r="BI51" s="1"/>
      <c r="BJ51" s="1"/>
      <c r="BK51" s="1"/>
      <c r="BL51" s="1"/>
      <c r="BM51" s="1"/>
      <c r="BN51" s="1"/>
    </row>
    <row r="52" spans="3:66" ht="11.25" customHeight="1" x14ac:dyDescent="0.15">
      <c r="C52" s="173"/>
      <c r="D52" s="505" t="s">
        <v>46</v>
      </c>
      <c r="E52" s="506"/>
      <c r="F52" s="506"/>
      <c r="G52" s="506"/>
      <c r="H52" s="506"/>
      <c r="I52" s="506"/>
      <c r="J52" s="507" t="s">
        <v>47</v>
      </c>
      <c r="K52" s="507"/>
      <c r="L52" s="507"/>
      <c r="M52" s="507"/>
      <c r="N52" s="507"/>
      <c r="O52" s="508"/>
      <c r="P52" s="505" t="s">
        <v>48</v>
      </c>
      <c r="Q52" s="506"/>
      <c r="R52" s="506"/>
      <c r="S52" s="506"/>
      <c r="T52" s="506"/>
      <c r="U52" s="506"/>
      <c r="V52" s="507" t="s">
        <v>47</v>
      </c>
      <c r="W52" s="507"/>
      <c r="X52" s="507"/>
      <c r="Y52" s="507"/>
      <c r="Z52" s="507"/>
      <c r="AA52" s="508"/>
      <c r="AB52" s="557"/>
      <c r="AC52" s="558"/>
      <c r="AD52" s="558"/>
      <c r="AE52" s="558"/>
      <c r="AF52" s="559"/>
      <c r="AG52" s="1"/>
      <c r="AH52" s="493"/>
      <c r="AI52" s="74"/>
      <c r="AJ52" s="487"/>
      <c r="AK52" s="487"/>
      <c r="AL52" s="487"/>
      <c r="AM52" s="487"/>
      <c r="AN52" s="487"/>
      <c r="AO52" s="487"/>
      <c r="AP52" s="487"/>
      <c r="AQ52" s="487"/>
      <c r="AR52" s="487"/>
      <c r="AS52" s="487"/>
      <c r="AT52" s="487"/>
      <c r="AU52" s="487"/>
      <c r="AV52" s="487"/>
      <c r="AW52" s="487"/>
      <c r="AX52" s="487"/>
      <c r="AY52" s="487"/>
      <c r="AZ52" s="75"/>
      <c r="BA52" s="488"/>
      <c r="BB52" s="488"/>
      <c r="BC52" s="488"/>
      <c r="BD52" s="488"/>
      <c r="BE52" s="55"/>
      <c r="BF52" s="316"/>
      <c r="BG52" s="1"/>
      <c r="BH52" s="1"/>
      <c r="BI52" s="1"/>
      <c r="BJ52" s="1"/>
      <c r="BK52" s="1"/>
      <c r="BL52" s="1"/>
      <c r="BM52" s="1"/>
      <c r="BN52" s="1"/>
    </row>
    <row r="53" spans="3:66" ht="11.25" customHeight="1" x14ac:dyDescent="0.15">
      <c r="C53" s="173"/>
      <c r="D53" s="499" t="s">
        <v>49</v>
      </c>
      <c r="E53" s="479"/>
      <c r="F53" s="479"/>
      <c r="G53" s="479"/>
      <c r="H53" s="479"/>
      <c r="I53" s="479"/>
      <c r="J53" s="479" t="s">
        <v>50</v>
      </c>
      <c r="K53" s="479"/>
      <c r="L53" s="479"/>
      <c r="M53" s="479"/>
      <c r="N53" s="479"/>
      <c r="O53" s="480"/>
      <c r="P53" s="499" t="s">
        <v>51</v>
      </c>
      <c r="Q53" s="479"/>
      <c r="R53" s="479"/>
      <c r="S53" s="479"/>
      <c r="T53" s="479"/>
      <c r="U53" s="479"/>
      <c r="V53" s="479" t="s">
        <v>52</v>
      </c>
      <c r="W53" s="479"/>
      <c r="X53" s="479"/>
      <c r="Y53" s="479"/>
      <c r="Z53" s="479"/>
      <c r="AA53" s="480"/>
      <c r="AB53" s="557"/>
      <c r="AC53" s="558"/>
      <c r="AD53" s="558"/>
      <c r="AE53" s="558"/>
      <c r="AF53" s="559"/>
      <c r="AG53" s="1"/>
      <c r="AH53" s="493"/>
      <c r="AI53" s="76"/>
      <c r="AJ53" s="487" t="s">
        <v>53</v>
      </c>
      <c r="AK53" s="487"/>
      <c r="AL53" s="487"/>
      <c r="AM53" s="487"/>
      <c r="AN53" s="487"/>
      <c r="AO53" s="487"/>
      <c r="AP53" s="487"/>
      <c r="AQ53" s="487"/>
      <c r="AR53" s="487"/>
      <c r="AS53" s="487"/>
      <c r="AT53" s="487"/>
      <c r="AU53" s="487"/>
      <c r="AV53" s="487"/>
      <c r="AW53" s="487"/>
      <c r="AX53" s="487"/>
      <c r="AY53" s="487"/>
      <c r="AZ53" s="77"/>
      <c r="BA53" s="488"/>
      <c r="BB53" s="488"/>
      <c r="BC53" s="488"/>
      <c r="BD53" s="488"/>
      <c r="BE53" s="54"/>
      <c r="BF53" s="316"/>
      <c r="BG53" s="1"/>
      <c r="BH53" s="1"/>
      <c r="BI53" s="1"/>
      <c r="BJ53" s="1"/>
      <c r="BK53" s="1"/>
      <c r="BL53" s="1"/>
      <c r="BM53" s="1"/>
      <c r="BN53" s="1"/>
    </row>
    <row r="54" spans="3:66" ht="11.25" customHeight="1" thickBot="1" x14ac:dyDescent="0.2">
      <c r="C54" s="173"/>
      <c r="D54" s="499" t="s">
        <v>54</v>
      </c>
      <c r="E54" s="479"/>
      <c r="F54" s="479"/>
      <c r="G54" s="479"/>
      <c r="H54" s="479"/>
      <c r="I54" s="479"/>
      <c r="J54" s="479" t="s">
        <v>118</v>
      </c>
      <c r="K54" s="479"/>
      <c r="L54" s="479"/>
      <c r="M54" s="479"/>
      <c r="N54" s="479"/>
      <c r="O54" s="480"/>
      <c r="P54" s="499" t="s">
        <v>55</v>
      </c>
      <c r="Q54" s="479"/>
      <c r="R54" s="479"/>
      <c r="S54" s="479"/>
      <c r="T54" s="479"/>
      <c r="U54" s="479"/>
      <c r="V54" s="479" t="s">
        <v>119</v>
      </c>
      <c r="W54" s="479"/>
      <c r="X54" s="479"/>
      <c r="Y54" s="479"/>
      <c r="Z54" s="479"/>
      <c r="AA54" s="480"/>
      <c r="AB54" s="562">
        <f>IF(SUM(AC29,AC39,AC50)&gt;120000,120000,SUM(AC29,AC39,AC50))</f>
        <v>0</v>
      </c>
      <c r="AC54" s="563"/>
      <c r="AD54" s="563"/>
      <c r="AE54" s="563"/>
      <c r="AF54" s="56"/>
      <c r="AG54" s="1"/>
      <c r="AH54" s="493"/>
      <c r="AI54" s="78"/>
      <c r="AJ54" s="560"/>
      <c r="AK54" s="560"/>
      <c r="AL54" s="560"/>
      <c r="AM54" s="560"/>
      <c r="AN54" s="560"/>
      <c r="AO54" s="560"/>
      <c r="AP54" s="560"/>
      <c r="AQ54" s="560"/>
      <c r="AR54" s="560"/>
      <c r="AS54" s="560"/>
      <c r="AT54" s="560"/>
      <c r="AU54" s="560"/>
      <c r="AV54" s="560"/>
      <c r="AW54" s="560"/>
      <c r="AX54" s="560"/>
      <c r="AY54" s="560"/>
      <c r="AZ54" s="79"/>
      <c r="BA54" s="561"/>
      <c r="BB54" s="561"/>
      <c r="BC54" s="561"/>
      <c r="BD54" s="561"/>
      <c r="BE54" s="56"/>
      <c r="BF54" s="316"/>
      <c r="BG54" s="1"/>
      <c r="BH54" s="1"/>
      <c r="BI54" s="1"/>
      <c r="BJ54" s="1"/>
      <c r="BK54" s="1"/>
      <c r="BL54" s="1"/>
      <c r="BM54" s="1"/>
      <c r="BN54" s="1"/>
    </row>
    <row r="55" spans="3:66" ht="11.25" customHeight="1" thickTop="1" x14ac:dyDescent="0.15">
      <c r="C55" s="173"/>
      <c r="D55" s="499" t="s">
        <v>56</v>
      </c>
      <c r="E55" s="479"/>
      <c r="F55" s="479"/>
      <c r="G55" s="479"/>
      <c r="H55" s="479"/>
      <c r="I55" s="479"/>
      <c r="J55" s="479" t="s">
        <v>120</v>
      </c>
      <c r="K55" s="479"/>
      <c r="L55" s="479"/>
      <c r="M55" s="479"/>
      <c r="N55" s="479"/>
      <c r="O55" s="480"/>
      <c r="P55" s="499" t="s">
        <v>57</v>
      </c>
      <c r="Q55" s="479"/>
      <c r="R55" s="479"/>
      <c r="S55" s="479"/>
      <c r="T55" s="479"/>
      <c r="U55" s="479"/>
      <c r="V55" s="479" t="s">
        <v>121</v>
      </c>
      <c r="W55" s="479"/>
      <c r="X55" s="479"/>
      <c r="Y55" s="479"/>
      <c r="Z55" s="479"/>
      <c r="AA55" s="480"/>
      <c r="AB55" s="562"/>
      <c r="AC55" s="563"/>
      <c r="AD55" s="563"/>
      <c r="AE55" s="563"/>
      <c r="AF55" s="56"/>
      <c r="AG55" s="1"/>
      <c r="AH55" s="493"/>
      <c r="AI55" s="514" t="s">
        <v>38</v>
      </c>
      <c r="AJ55" s="514"/>
      <c r="AK55" s="514"/>
      <c r="AL55" s="514"/>
      <c r="AM55" s="514"/>
      <c r="AN55" s="514"/>
      <c r="AO55" s="514"/>
      <c r="AP55" s="514"/>
      <c r="AQ55" s="514"/>
      <c r="AR55" s="514"/>
      <c r="AS55" s="514"/>
      <c r="AT55" s="514"/>
      <c r="AU55" s="514"/>
      <c r="AV55" s="514"/>
      <c r="AW55" s="514"/>
      <c r="AX55" s="514"/>
      <c r="AY55" s="514"/>
      <c r="AZ55" s="482"/>
      <c r="BA55" s="542">
        <f>SUM(BA47:BD54)</f>
        <v>0</v>
      </c>
      <c r="BB55" s="543"/>
      <c r="BC55" s="543"/>
      <c r="BD55" s="543"/>
      <c r="BE55" s="52"/>
      <c r="BF55" s="316"/>
      <c r="BG55" s="1"/>
      <c r="BH55" s="1"/>
      <c r="BI55" s="1"/>
      <c r="BJ55" s="1"/>
      <c r="BK55" s="1"/>
      <c r="BL55" s="1"/>
      <c r="BM55" s="1"/>
      <c r="BN55" s="1"/>
    </row>
    <row r="56" spans="3:66" ht="11.25" customHeight="1" thickBot="1" x14ac:dyDescent="0.2">
      <c r="C56" s="174"/>
      <c r="D56" s="497" t="s">
        <v>58</v>
      </c>
      <c r="E56" s="498"/>
      <c r="F56" s="498"/>
      <c r="G56" s="498"/>
      <c r="H56" s="498"/>
      <c r="I56" s="498"/>
      <c r="J56" s="498" t="s">
        <v>59</v>
      </c>
      <c r="K56" s="498"/>
      <c r="L56" s="498"/>
      <c r="M56" s="498"/>
      <c r="N56" s="498"/>
      <c r="O56" s="568"/>
      <c r="P56" s="497" t="s">
        <v>60</v>
      </c>
      <c r="Q56" s="498"/>
      <c r="R56" s="498"/>
      <c r="S56" s="498"/>
      <c r="T56" s="498"/>
      <c r="U56" s="498"/>
      <c r="V56" s="498" t="s">
        <v>61</v>
      </c>
      <c r="W56" s="498"/>
      <c r="X56" s="498"/>
      <c r="Y56" s="498"/>
      <c r="Z56" s="498"/>
      <c r="AA56" s="568"/>
      <c r="AB56" s="564"/>
      <c r="AC56" s="565"/>
      <c r="AD56" s="565"/>
      <c r="AE56" s="565"/>
      <c r="AF56" s="68" t="s">
        <v>18</v>
      </c>
      <c r="AG56" s="1"/>
      <c r="AH56" s="494"/>
      <c r="AI56" s="442"/>
      <c r="AJ56" s="442"/>
      <c r="AK56" s="442"/>
      <c r="AL56" s="442"/>
      <c r="AM56" s="442"/>
      <c r="AN56" s="442"/>
      <c r="AO56" s="442"/>
      <c r="AP56" s="442"/>
      <c r="AQ56" s="442"/>
      <c r="AR56" s="442"/>
      <c r="AS56" s="442"/>
      <c r="AT56" s="442"/>
      <c r="AU56" s="442"/>
      <c r="AV56" s="442"/>
      <c r="AW56" s="442"/>
      <c r="AX56" s="442"/>
      <c r="AY56" s="442"/>
      <c r="AZ56" s="227"/>
      <c r="BA56" s="544"/>
      <c r="BB56" s="545"/>
      <c r="BC56" s="545"/>
      <c r="BD56" s="545"/>
      <c r="BE56" s="53" t="s">
        <v>18</v>
      </c>
      <c r="BF56" s="316"/>
      <c r="BG56" s="1"/>
      <c r="BH56" s="1"/>
      <c r="BI56" s="1"/>
      <c r="BJ56" s="1"/>
      <c r="BK56" s="1"/>
      <c r="BL56" s="1"/>
      <c r="BM56" s="1"/>
      <c r="BN56" s="1"/>
    </row>
    <row r="57" spans="3:66" ht="12.75" customHeight="1" thickTop="1" x14ac:dyDescent="0.15">
      <c r="D57" s="30" t="s">
        <v>62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316"/>
      <c r="BG57" s="1"/>
      <c r="BH57" s="1"/>
      <c r="BI57" s="1"/>
      <c r="BJ57" s="1"/>
      <c r="BK57" s="1"/>
      <c r="BL57" s="1"/>
      <c r="BM57" s="1"/>
      <c r="BN57" s="1"/>
    </row>
    <row r="58" spans="3:66" x14ac:dyDescent="0.1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row>
    <row r="59" spans="3:66" x14ac:dyDescent="0.15">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row>
    <row r="60" spans="3:66" x14ac:dyDescent="0.15">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row>
  </sheetData>
  <mergeCells count="294">
    <mergeCell ref="AM40:AR41"/>
    <mergeCell ref="AD3:AQ3"/>
    <mergeCell ref="AR3:AU3"/>
    <mergeCell ref="AD4:AQ6"/>
    <mergeCell ref="AR4:AU6"/>
    <mergeCell ref="BA55:BD56"/>
    <mergeCell ref="AI55:AZ56"/>
    <mergeCell ref="D51:O51"/>
    <mergeCell ref="P51:AA51"/>
    <mergeCell ref="AB51:AF53"/>
    <mergeCell ref="AJ51:AY52"/>
    <mergeCell ref="BA51:BD52"/>
    <mergeCell ref="AJ53:AY54"/>
    <mergeCell ref="BA53:BD54"/>
    <mergeCell ref="AB54:AE56"/>
    <mergeCell ref="E42:I43"/>
    <mergeCell ref="E46:H48"/>
    <mergeCell ref="D56:I56"/>
    <mergeCell ref="V56:AA56"/>
    <mergeCell ref="D55:I55"/>
    <mergeCell ref="D54:I54"/>
    <mergeCell ref="V54:AA54"/>
    <mergeCell ref="Y49:AA50"/>
    <mergeCell ref="J56:O56"/>
    <mergeCell ref="BE47:BE48"/>
    <mergeCell ref="J33:L35"/>
    <mergeCell ref="M33:N35"/>
    <mergeCell ref="O33:R35"/>
    <mergeCell ref="AA33:AA35"/>
    <mergeCell ref="AB33:AD35"/>
    <mergeCell ref="AE33:AF35"/>
    <mergeCell ref="AA44:AA45"/>
    <mergeCell ref="AB42:AD43"/>
    <mergeCell ref="AB44:AD45"/>
    <mergeCell ref="AI45:AZ46"/>
    <mergeCell ref="AC46:AF47"/>
    <mergeCell ref="AJ47:AY48"/>
    <mergeCell ref="BA42:BD43"/>
    <mergeCell ref="J44:L45"/>
    <mergeCell ref="M44:N45"/>
    <mergeCell ref="O44:R45"/>
    <mergeCell ref="J42:L43"/>
    <mergeCell ref="BA45:BE46"/>
    <mergeCell ref="AC39:AE39"/>
    <mergeCell ref="V38:AA39"/>
    <mergeCell ref="AE42:AF43"/>
    <mergeCell ref="AA42:AA43"/>
    <mergeCell ref="S42:X42"/>
    <mergeCell ref="J54:O54"/>
    <mergeCell ref="P54:U54"/>
    <mergeCell ref="J55:O55"/>
    <mergeCell ref="P55:U55"/>
    <mergeCell ref="I46:I48"/>
    <mergeCell ref="J46:K48"/>
    <mergeCell ref="L46:L48"/>
    <mergeCell ref="M46:R48"/>
    <mergeCell ref="S46:S48"/>
    <mergeCell ref="T46:X47"/>
    <mergeCell ref="L49:L50"/>
    <mergeCell ref="M49:R50"/>
    <mergeCell ref="S49:S50"/>
    <mergeCell ref="D52:I52"/>
    <mergeCell ref="J52:O52"/>
    <mergeCell ref="P52:U52"/>
    <mergeCell ref="V52:AA52"/>
    <mergeCell ref="D53:I53"/>
    <mergeCell ref="J53:O53"/>
    <mergeCell ref="P53:U53"/>
    <mergeCell ref="AB49:AB50"/>
    <mergeCell ref="AJ49:AY50"/>
    <mergeCell ref="BA49:BD50"/>
    <mergeCell ref="T50:W50"/>
    <mergeCell ref="AC50:AE50"/>
    <mergeCell ref="T49:X49"/>
    <mergeCell ref="AE44:AF45"/>
    <mergeCell ref="BA47:BD48"/>
    <mergeCell ref="T48:W48"/>
    <mergeCell ref="AC48:AE48"/>
    <mergeCell ref="AH45:AH56"/>
    <mergeCell ref="Y46:AA48"/>
    <mergeCell ref="AB46:AB48"/>
    <mergeCell ref="Y44:Z45"/>
    <mergeCell ref="V55:AA55"/>
    <mergeCell ref="S44:X44"/>
    <mergeCell ref="P56:U56"/>
    <mergeCell ref="U43:X43"/>
    <mergeCell ref="U45:X45"/>
    <mergeCell ref="M42:N43"/>
    <mergeCell ref="Y40:Z41"/>
    <mergeCell ref="Y42:Z43"/>
    <mergeCell ref="I49:I50"/>
    <mergeCell ref="V53:AA53"/>
    <mergeCell ref="E44:I45"/>
    <mergeCell ref="E49:H50"/>
    <mergeCell ref="J49:K50"/>
    <mergeCell ref="S40:X40"/>
    <mergeCell ref="U41:X41"/>
    <mergeCell ref="O42:R43"/>
    <mergeCell ref="D30:D39"/>
    <mergeCell ref="E30:I32"/>
    <mergeCell ref="J30:L32"/>
    <mergeCell ref="M30:N32"/>
    <mergeCell ref="O30:R32"/>
    <mergeCell ref="BA36:BE37"/>
    <mergeCell ref="AS37:AW37"/>
    <mergeCell ref="AX37:AZ37"/>
    <mergeCell ref="AI38:AL39"/>
    <mergeCell ref="AM38:AR39"/>
    <mergeCell ref="AS38:AW39"/>
    <mergeCell ref="AX38:AZ39"/>
    <mergeCell ref="BA38:BD39"/>
    <mergeCell ref="AH36:AH43"/>
    <mergeCell ref="AI36:AL37"/>
    <mergeCell ref="AM36:AR37"/>
    <mergeCell ref="AI40:AL41"/>
    <mergeCell ref="AS40:AW41"/>
    <mergeCell ref="AX40:AZ41"/>
    <mergeCell ref="AS36:AZ36"/>
    <mergeCell ref="AB40:AD40"/>
    <mergeCell ref="BA40:BD41"/>
    <mergeCell ref="AI42:AZ43"/>
    <mergeCell ref="AE40:AF41"/>
    <mergeCell ref="AB41:AD41"/>
    <mergeCell ref="E38:H39"/>
    <mergeCell ref="I38:I39"/>
    <mergeCell ref="J38:K39"/>
    <mergeCell ref="L38:L39"/>
    <mergeCell ref="AA36:AA37"/>
    <mergeCell ref="AB36:AD37"/>
    <mergeCell ref="E40:I41"/>
    <mergeCell ref="J40:L41"/>
    <mergeCell ref="M40:N41"/>
    <mergeCell ref="AA40:AA41"/>
    <mergeCell ref="S36:X37"/>
    <mergeCell ref="O40:R41"/>
    <mergeCell ref="I28:I29"/>
    <mergeCell ref="J28:K29"/>
    <mergeCell ref="L28:L29"/>
    <mergeCell ref="M28:R29"/>
    <mergeCell ref="S28:S29"/>
    <mergeCell ref="J26:K27"/>
    <mergeCell ref="T28:W28"/>
    <mergeCell ref="E36:I37"/>
    <mergeCell ref="J36:L37"/>
    <mergeCell ref="M36:N37"/>
    <mergeCell ref="T29:W29"/>
    <mergeCell ref="T26:W26"/>
    <mergeCell ref="E26:H27"/>
    <mergeCell ref="I26:I27"/>
    <mergeCell ref="L26:L27"/>
    <mergeCell ref="E28:H29"/>
    <mergeCell ref="E33:I35"/>
    <mergeCell ref="S30:X32"/>
    <mergeCell ref="S33:X35"/>
    <mergeCell ref="M20:N22"/>
    <mergeCell ref="O20:R22"/>
    <mergeCell ref="M23:N25"/>
    <mergeCell ref="O23:R25"/>
    <mergeCell ref="Y23:Z25"/>
    <mergeCell ref="AE23:AF25"/>
    <mergeCell ref="AB38:AB39"/>
    <mergeCell ref="AC38:AF38"/>
    <mergeCell ref="M26:R27"/>
    <mergeCell ref="S26:S27"/>
    <mergeCell ref="T27:W27"/>
    <mergeCell ref="AE30:AF32"/>
    <mergeCell ref="AC27:AE27"/>
    <mergeCell ref="AE36:AF37"/>
    <mergeCell ref="S23:X25"/>
    <mergeCell ref="Y28:AA29"/>
    <mergeCell ref="Y26:AA27"/>
    <mergeCell ref="AB26:AB27"/>
    <mergeCell ref="AC26:AF26"/>
    <mergeCell ref="AA30:AA32"/>
    <mergeCell ref="BF10:BF57"/>
    <mergeCell ref="AP14:AQ17"/>
    <mergeCell ref="AR14:AW15"/>
    <mergeCell ref="AX14:AY17"/>
    <mergeCell ref="BD14:BE17"/>
    <mergeCell ref="AP10:AQ13"/>
    <mergeCell ref="AR10:AW11"/>
    <mergeCell ref="AZ15:BC17"/>
    <mergeCell ref="BB22:BD24"/>
    <mergeCell ref="BB25:BD27"/>
    <mergeCell ref="BE25:BE27"/>
    <mergeCell ref="AX18:AY21"/>
    <mergeCell ref="BD18:BE21"/>
    <mergeCell ref="BA32:BD33"/>
    <mergeCell ref="BA28:BE28"/>
    <mergeCell ref="BA29:BD29"/>
    <mergeCell ref="AO28:AS28"/>
    <mergeCell ref="AT28:AT29"/>
    <mergeCell ref="AU28:AZ30"/>
    <mergeCell ref="AM18:AO21"/>
    <mergeCell ref="AM10:AO13"/>
    <mergeCell ref="AN29:AR29"/>
    <mergeCell ref="BD10:BE13"/>
    <mergeCell ref="AM14:AO17"/>
    <mergeCell ref="AI28:AK33"/>
    <mergeCell ref="AL28:AM30"/>
    <mergeCell ref="AC29:AE29"/>
    <mergeCell ref="AI25:AZ27"/>
    <mergeCell ref="AA23:AA25"/>
    <mergeCell ref="AB23:AD25"/>
    <mergeCell ref="AB31:AD32"/>
    <mergeCell ref="AB28:AB29"/>
    <mergeCell ref="AZ31:BE31"/>
    <mergeCell ref="AI22:AZ24"/>
    <mergeCell ref="BA22:BA24"/>
    <mergeCell ref="BE22:BE24"/>
    <mergeCell ref="BA25:BA27"/>
    <mergeCell ref="AH10:AH31"/>
    <mergeCell ref="AI10:AL13"/>
    <mergeCell ref="AR12:AW13"/>
    <mergeCell ref="AR16:AW17"/>
    <mergeCell ref="AR20:AW21"/>
    <mergeCell ref="AX10:AY13"/>
    <mergeCell ref="AZ10:BC13"/>
    <mergeCell ref="AP18:AQ21"/>
    <mergeCell ref="AR18:AW19"/>
    <mergeCell ref="AA14:AA16"/>
    <mergeCell ref="AE14:AF16"/>
    <mergeCell ref="S6:S7"/>
    <mergeCell ref="T6:T7"/>
    <mergeCell ref="AB14:AD14"/>
    <mergeCell ref="AZ14:BC14"/>
    <mergeCell ref="AA10:AD13"/>
    <mergeCell ref="AE10:AF13"/>
    <mergeCell ref="Y10:Z13"/>
    <mergeCell ref="AB15:AD16"/>
    <mergeCell ref="AZ19:BC21"/>
    <mergeCell ref="S12:X13"/>
    <mergeCell ref="S14:X16"/>
    <mergeCell ref="S17:X19"/>
    <mergeCell ref="S20:X22"/>
    <mergeCell ref="Y14:Z16"/>
    <mergeCell ref="AI14:AL17"/>
    <mergeCell ref="AA20:AA22"/>
    <mergeCell ref="AB20:AD22"/>
    <mergeCell ref="Y17:Z19"/>
    <mergeCell ref="AE17:AF19"/>
    <mergeCell ref="AI18:AL21"/>
    <mergeCell ref="Y20:Z22"/>
    <mergeCell ref="AE20:AF22"/>
    <mergeCell ref="AA17:AA19"/>
    <mergeCell ref="AB17:AD19"/>
    <mergeCell ref="E8:G8"/>
    <mergeCell ref="H8:K8"/>
    <mergeCell ref="L8:X8"/>
    <mergeCell ref="C10:C56"/>
    <mergeCell ref="E10:H13"/>
    <mergeCell ref="J10:L13"/>
    <mergeCell ref="M10:N13"/>
    <mergeCell ref="O10:R13"/>
    <mergeCell ref="S10:X11"/>
    <mergeCell ref="D14:D29"/>
    <mergeCell ref="E14:I16"/>
    <mergeCell ref="J14:L16"/>
    <mergeCell ref="M14:N16"/>
    <mergeCell ref="O14:R16"/>
    <mergeCell ref="O36:R37"/>
    <mergeCell ref="D40:D50"/>
    <mergeCell ref="E23:I25"/>
    <mergeCell ref="J23:L25"/>
    <mergeCell ref="E17:I19"/>
    <mergeCell ref="J17:L19"/>
    <mergeCell ref="M17:N19"/>
    <mergeCell ref="O17:R19"/>
    <mergeCell ref="E20:I22"/>
    <mergeCell ref="J20:L22"/>
    <mergeCell ref="AV3:BA3"/>
    <mergeCell ref="AV4:BA6"/>
    <mergeCell ref="AV7:BA8"/>
    <mergeCell ref="K1:AU1"/>
    <mergeCell ref="C3:G3"/>
    <mergeCell ref="H3:K4"/>
    <mergeCell ref="L3:X4"/>
    <mergeCell ref="Y3:AC6"/>
    <mergeCell ref="C4:G7"/>
    <mergeCell ref="H5:K7"/>
    <mergeCell ref="U6:U7"/>
    <mergeCell ref="V6:V7"/>
    <mergeCell ref="W6:W7"/>
    <mergeCell ref="X6:X7"/>
    <mergeCell ref="Y7:AC8"/>
    <mergeCell ref="AD7:AU8"/>
    <mergeCell ref="L5:X5"/>
    <mergeCell ref="L6:L7"/>
    <mergeCell ref="M6:M7"/>
    <mergeCell ref="N6:N7"/>
    <mergeCell ref="O6:O7"/>
    <mergeCell ref="P6:P7"/>
    <mergeCell ref="Q6:Q7"/>
    <mergeCell ref="R6:R7"/>
  </mergeCells>
  <phoneticPr fontId="2"/>
  <printOptions horizontalCentered="1" verticalCentered="1"/>
  <pageMargins left="0.32" right="3.937007874015748E-2" top="0.25" bottom="0.17" header="0.22" footer="0.11811023622047245"/>
  <pageSetup paperSize="9" scale="79" fitToHeight="0" orientation="landscape" r:id="rId1"/>
  <rowBreaks count="1" manualBreakCount="1">
    <brk id="5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xr:uid="{00000000-0002-0000-0000-000000000000}">
          <x14:formula1>
            <xm:f>簡易計算シート!$Q$2:$Q$20</xm:f>
          </x14:formula1>
          <xm:sqref>E14:I25 E40:I45 E30:I37</xm:sqref>
        </x14:dataValidation>
        <x14:dataValidation type="list" allowBlank="1" showInputMessage="1" xr:uid="{00000000-0002-0000-0000-000001000000}">
          <x14:formula1>
            <xm:f>簡易計算シート!$V$2:$V$3</xm:f>
          </x14:formula1>
          <xm:sqref>AI38:AL41</xm:sqref>
        </x14:dataValidation>
        <x14:dataValidation type="list" allowBlank="1" showInputMessage="1" xr:uid="{00000000-0002-0000-0000-000002000000}">
          <x14:formula1>
            <xm:f>簡易計算シート!$W$2:$W$3</xm:f>
          </x14:formula1>
          <xm:sqref>AM38:AR41</xm:sqref>
        </x14:dataValidation>
        <x14:dataValidation type="list" allowBlank="1" showInputMessage="1" xr:uid="{00000000-0002-0000-0000-000003000000}">
          <x14:formula1>
            <xm:f>簡易計算シート!$X$2:$X$4</xm:f>
          </x14:formula1>
          <xm:sqref>AX38:AZ41</xm:sqref>
        </x14:dataValidation>
        <x14:dataValidation type="list" allowBlank="1" showInputMessage="1" xr:uid="{00000000-0002-0000-0000-000004000000}">
          <x14:formula1>
            <xm:f>簡易計算シート!$U$2:$U$8</xm:f>
          </x14:formula1>
          <xm:sqref>AI14:AL21</xm:sqref>
        </x14:dataValidation>
        <x14:dataValidation type="list" allowBlank="1" showInputMessage="1" xr:uid="{00000000-0002-0000-0000-000005000000}">
          <x14:formula1>
            <xm:f>簡易計算シート!$Z$2:$Z$4</xm:f>
          </x14:formula1>
          <xm:sqref>M14:N25 M30:N37 M40:N45</xm:sqref>
        </x14:dataValidation>
        <x14:dataValidation type="list" allowBlank="1" showInputMessage="1" xr:uid="{00000000-0002-0000-0000-000006000000}">
          <x14:formula1>
            <xm:f>簡易計算シート!$AA$2:$AA$3</xm:f>
          </x14:formula1>
          <xm:sqref>AR16 AR20</xm:sqref>
        </x14:dataValidation>
        <x14:dataValidation type="list" allowBlank="1" showInputMessage="1" showErrorMessage="1" xr:uid="{00000000-0002-0000-0000-000008000000}">
          <x14:formula1>
            <xm:f>簡易計算シート!$B$1:$B$3</xm:f>
          </x14:formula1>
          <xm:sqref>Y14:Z25 Y40:Z45</xm:sqref>
        </x14:dataValidation>
        <x14:dataValidation type="list" allowBlank="1" showInputMessage="1" showErrorMessage="1" xr:uid="{00000000-0002-0000-0000-000009000000}">
          <x14:formula1>
            <xm:f>簡易計算シート!$D$1:$D$3</xm:f>
          </x14:formula1>
          <xm:sqref>AX14:AY21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BO58"/>
  <sheetViews>
    <sheetView showGridLines="0" zoomScale="90" zoomScaleNormal="90" zoomScaleSheetLayoutView="85" workbookViewId="0">
      <selection activeCell="BK17" sqref="BK17"/>
    </sheetView>
  </sheetViews>
  <sheetFormatPr defaultColWidth="9" defaultRowHeight="13.5" x14ac:dyDescent="0.15"/>
  <cols>
    <col min="1" max="1" width="1.875" style="34" customWidth="1"/>
    <col min="2" max="2" width="1.25" style="34" customWidth="1"/>
    <col min="3" max="4" width="2.5" style="34" customWidth="1"/>
    <col min="5" max="9" width="3" style="34" customWidth="1"/>
    <col min="10" max="11" width="4.25" style="34" customWidth="1"/>
    <col min="12" max="24" width="3.125" style="34" customWidth="1"/>
    <col min="25" max="30" width="3" style="34" customWidth="1"/>
    <col min="31" max="32" width="2.75" style="34" customWidth="1"/>
    <col min="33" max="33" width="2.125" style="34" customWidth="1"/>
    <col min="34" max="34" width="2.375" style="34" customWidth="1"/>
    <col min="35" max="41" width="2.75" style="34" customWidth="1"/>
    <col min="42" max="43" width="2.125" style="34" customWidth="1"/>
    <col min="44" max="49" width="2.75" style="34" customWidth="1"/>
    <col min="50" max="55" width="3.125" style="34" customWidth="1"/>
    <col min="56" max="56" width="3" style="34" customWidth="1"/>
    <col min="57" max="57" width="2.625" style="34" customWidth="1"/>
    <col min="58" max="58" width="2.5" style="34" customWidth="1"/>
    <col min="59" max="59" width="1.25" style="34" customWidth="1"/>
    <col min="60" max="66" width="2.5" style="34" customWidth="1"/>
    <col min="67" max="16384" width="9" style="34"/>
  </cols>
  <sheetData>
    <row r="1" spans="2:67" ht="19.5" customHeight="1" x14ac:dyDescent="0.2">
      <c r="B1" s="1"/>
      <c r="K1" s="115" t="s">
        <v>403</v>
      </c>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2:67" s="1" customFormat="1" ht="6" customHeight="1" x14ac:dyDescent="0.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3"/>
      <c r="AY2" s="3"/>
      <c r="AZ2" s="3"/>
      <c r="BA2" s="3"/>
      <c r="BB2" s="3"/>
      <c r="BC2" s="3"/>
      <c r="BD2" s="3"/>
      <c r="BE2" s="3"/>
      <c r="BF2" s="2"/>
      <c r="BG2" s="2"/>
      <c r="BH2" s="2"/>
      <c r="BI2" s="2"/>
      <c r="BJ2" s="2"/>
      <c r="BK2" s="2"/>
      <c r="BL2" s="2"/>
      <c r="BM2" s="2"/>
      <c r="BN2" s="2"/>
      <c r="BO2" s="2"/>
    </row>
    <row r="3" spans="2:67" s="2" customFormat="1" ht="18.95" customHeight="1" x14ac:dyDescent="0.4">
      <c r="C3" s="116" t="s">
        <v>70</v>
      </c>
      <c r="D3" s="117"/>
      <c r="E3" s="117"/>
      <c r="F3" s="117"/>
      <c r="G3" s="117"/>
      <c r="H3" s="118" t="s">
        <v>0</v>
      </c>
      <c r="I3" s="119"/>
      <c r="J3" s="119"/>
      <c r="K3" s="120"/>
      <c r="L3" s="124" t="s">
        <v>71</v>
      </c>
      <c r="M3" s="125"/>
      <c r="N3" s="125"/>
      <c r="O3" s="125"/>
      <c r="P3" s="125"/>
      <c r="Q3" s="125"/>
      <c r="R3" s="125"/>
      <c r="S3" s="125"/>
      <c r="T3" s="125"/>
      <c r="U3" s="125"/>
      <c r="V3" s="125"/>
      <c r="W3" s="125"/>
      <c r="X3" s="126"/>
      <c r="Y3" s="130" t="s">
        <v>72</v>
      </c>
      <c r="Z3" s="131"/>
      <c r="AA3" s="131"/>
      <c r="AB3" s="131"/>
      <c r="AC3" s="132"/>
      <c r="AD3" s="575" t="s">
        <v>178</v>
      </c>
      <c r="AE3" s="576"/>
      <c r="AF3" s="576"/>
      <c r="AG3" s="576"/>
      <c r="AH3" s="576"/>
      <c r="AI3" s="576"/>
      <c r="AJ3" s="576"/>
      <c r="AK3" s="576"/>
      <c r="AL3" s="576"/>
      <c r="AM3" s="576"/>
      <c r="AN3" s="576"/>
      <c r="AO3" s="576"/>
      <c r="AP3" s="576"/>
      <c r="AQ3" s="577"/>
      <c r="AR3" s="529" t="s">
        <v>179</v>
      </c>
      <c r="AS3" s="530"/>
      <c r="AT3" s="530"/>
      <c r="AU3" s="531"/>
      <c r="AV3" s="106" t="s">
        <v>205</v>
      </c>
      <c r="AW3" s="107"/>
      <c r="AX3" s="107"/>
      <c r="AY3" s="107"/>
      <c r="AZ3" s="107"/>
      <c r="BA3" s="108"/>
      <c r="BB3" s="4"/>
      <c r="BC3" s="4"/>
      <c r="BD3" s="4"/>
      <c r="BE3" s="4"/>
      <c r="BF3" s="4"/>
      <c r="BG3" s="4"/>
      <c r="BH3" s="4"/>
      <c r="BI3" s="4"/>
      <c r="BJ3" s="4"/>
      <c r="BK3" s="4"/>
      <c r="BL3" s="4"/>
      <c r="BM3" s="4"/>
      <c r="BN3" s="5"/>
      <c r="BO3" s="5"/>
    </row>
    <row r="4" spans="2:67" s="2" customFormat="1" ht="12.75" customHeight="1" x14ac:dyDescent="0.4">
      <c r="C4" s="139" t="s">
        <v>73</v>
      </c>
      <c r="D4" s="140"/>
      <c r="E4" s="140"/>
      <c r="F4" s="140"/>
      <c r="G4" s="140"/>
      <c r="H4" s="121"/>
      <c r="I4" s="122"/>
      <c r="J4" s="122"/>
      <c r="K4" s="123"/>
      <c r="L4" s="127"/>
      <c r="M4" s="128"/>
      <c r="N4" s="128"/>
      <c r="O4" s="128"/>
      <c r="P4" s="128"/>
      <c r="Q4" s="128"/>
      <c r="R4" s="128"/>
      <c r="S4" s="128"/>
      <c r="T4" s="128"/>
      <c r="U4" s="128"/>
      <c r="V4" s="128"/>
      <c r="W4" s="128"/>
      <c r="X4" s="129"/>
      <c r="Y4" s="133"/>
      <c r="Z4" s="134"/>
      <c r="AA4" s="134"/>
      <c r="AB4" s="134"/>
      <c r="AC4" s="135"/>
      <c r="AD4" s="578" t="s">
        <v>180</v>
      </c>
      <c r="AE4" s="579"/>
      <c r="AF4" s="579"/>
      <c r="AG4" s="579"/>
      <c r="AH4" s="579"/>
      <c r="AI4" s="579"/>
      <c r="AJ4" s="579"/>
      <c r="AK4" s="579"/>
      <c r="AL4" s="579"/>
      <c r="AM4" s="579"/>
      <c r="AN4" s="579"/>
      <c r="AO4" s="579"/>
      <c r="AP4" s="579"/>
      <c r="AQ4" s="580"/>
      <c r="AR4" s="587">
        <v>9999</v>
      </c>
      <c r="AS4" s="588"/>
      <c r="AT4" s="588"/>
      <c r="AU4" s="589"/>
      <c r="AV4" s="569" t="s">
        <v>206</v>
      </c>
      <c r="AW4" s="570"/>
      <c r="AX4" s="570"/>
      <c r="AY4" s="570"/>
      <c r="AZ4" s="570"/>
      <c r="BA4" s="571"/>
      <c r="BB4" s="4"/>
      <c r="BC4" s="4"/>
      <c r="BD4" s="4"/>
      <c r="BE4" s="4"/>
      <c r="BF4" s="4"/>
      <c r="BG4" s="4"/>
      <c r="BH4" s="4"/>
      <c r="BI4" s="4"/>
      <c r="BJ4" s="4"/>
      <c r="BK4" s="4"/>
      <c r="BL4" s="4"/>
      <c r="BM4" s="4"/>
      <c r="BN4" s="5"/>
      <c r="BO4" s="5"/>
    </row>
    <row r="5" spans="2:67" s="2" customFormat="1" ht="10.5" customHeight="1" x14ac:dyDescent="0.4">
      <c r="C5" s="139"/>
      <c r="D5" s="140"/>
      <c r="E5" s="140"/>
      <c r="F5" s="140"/>
      <c r="G5" s="140"/>
      <c r="H5" s="141" t="s">
        <v>1</v>
      </c>
      <c r="I5" s="142"/>
      <c r="J5" s="142"/>
      <c r="K5" s="143"/>
      <c r="L5" s="158" t="s">
        <v>2</v>
      </c>
      <c r="M5" s="159"/>
      <c r="N5" s="159"/>
      <c r="O5" s="159"/>
      <c r="P5" s="159"/>
      <c r="Q5" s="159"/>
      <c r="R5" s="159"/>
      <c r="S5" s="159"/>
      <c r="T5" s="159"/>
      <c r="U5" s="159"/>
      <c r="V5" s="159"/>
      <c r="W5" s="159"/>
      <c r="X5" s="160"/>
      <c r="Y5" s="133"/>
      <c r="Z5" s="134"/>
      <c r="AA5" s="134"/>
      <c r="AB5" s="134"/>
      <c r="AC5" s="135"/>
      <c r="AD5" s="581"/>
      <c r="AE5" s="582"/>
      <c r="AF5" s="582"/>
      <c r="AG5" s="582"/>
      <c r="AH5" s="582"/>
      <c r="AI5" s="582"/>
      <c r="AJ5" s="582"/>
      <c r="AK5" s="582"/>
      <c r="AL5" s="582"/>
      <c r="AM5" s="582"/>
      <c r="AN5" s="582"/>
      <c r="AO5" s="582"/>
      <c r="AP5" s="582"/>
      <c r="AQ5" s="583"/>
      <c r="AR5" s="590"/>
      <c r="AS5" s="591"/>
      <c r="AT5" s="591"/>
      <c r="AU5" s="592"/>
      <c r="AV5" s="569"/>
      <c r="AW5" s="570"/>
      <c r="AX5" s="570"/>
      <c r="AY5" s="570"/>
      <c r="AZ5" s="570"/>
      <c r="BA5" s="571"/>
      <c r="BB5" s="4"/>
      <c r="BC5" s="4"/>
      <c r="BD5" s="4"/>
      <c r="BE5" s="4"/>
      <c r="BF5" s="4"/>
      <c r="BG5" s="4"/>
      <c r="BH5" s="4"/>
      <c r="BI5" s="4"/>
      <c r="BJ5" s="4"/>
      <c r="BK5" s="4"/>
      <c r="BL5" s="4"/>
      <c r="BM5" s="4"/>
      <c r="BN5" s="5"/>
      <c r="BO5" s="5"/>
    </row>
    <row r="6" spans="2:67" s="2" customFormat="1" ht="6.75" customHeight="1" x14ac:dyDescent="0.4">
      <c r="C6" s="139"/>
      <c r="D6" s="140"/>
      <c r="E6" s="140"/>
      <c r="F6" s="140"/>
      <c r="G6" s="140"/>
      <c r="H6" s="141"/>
      <c r="I6" s="142"/>
      <c r="J6" s="142"/>
      <c r="K6" s="143"/>
      <c r="L6" s="161">
        <v>8</v>
      </c>
      <c r="M6" s="163">
        <v>0</v>
      </c>
      <c r="N6" s="144">
        <v>0</v>
      </c>
      <c r="O6" s="144">
        <v>0</v>
      </c>
      <c r="P6" s="147">
        <v>0</v>
      </c>
      <c r="Q6" s="163">
        <v>2</v>
      </c>
      <c r="R6" s="144">
        <v>0</v>
      </c>
      <c r="S6" s="144">
        <v>3</v>
      </c>
      <c r="T6" s="147">
        <v>4</v>
      </c>
      <c r="U6" s="144">
        <v>2</v>
      </c>
      <c r="V6" s="144">
        <v>0</v>
      </c>
      <c r="W6" s="144">
        <v>5</v>
      </c>
      <c r="X6" s="147">
        <v>0</v>
      </c>
      <c r="Y6" s="136"/>
      <c r="Z6" s="137"/>
      <c r="AA6" s="137"/>
      <c r="AB6" s="137"/>
      <c r="AC6" s="138"/>
      <c r="AD6" s="584"/>
      <c r="AE6" s="585"/>
      <c r="AF6" s="585"/>
      <c r="AG6" s="585"/>
      <c r="AH6" s="585"/>
      <c r="AI6" s="585"/>
      <c r="AJ6" s="585"/>
      <c r="AK6" s="585"/>
      <c r="AL6" s="585"/>
      <c r="AM6" s="585"/>
      <c r="AN6" s="585"/>
      <c r="AO6" s="585"/>
      <c r="AP6" s="585"/>
      <c r="AQ6" s="586"/>
      <c r="AR6" s="593"/>
      <c r="AS6" s="594"/>
      <c r="AT6" s="594"/>
      <c r="AU6" s="595"/>
      <c r="AV6" s="569"/>
      <c r="AW6" s="570"/>
      <c r="AX6" s="570"/>
      <c r="AY6" s="570"/>
      <c r="AZ6" s="570"/>
      <c r="BA6" s="571"/>
      <c r="BB6" s="4"/>
      <c r="BC6" s="4"/>
      <c r="BD6" s="4"/>
      <c r="BE6" s="4"/>
      <c r="BF6" s="4"/>
      <c r="BG6" s="4"/>
      <c r="BH6" s="4"/>
      <c r="BI6" s="4"/>
      <c r="BJ6" s="4"/>
      <c r="BK6" s="4"/>
      <c r="BL6" s="4"/>
      <c r="BM6" s="4"/>
      <c r="BN6" s="5"/>
      <c r="BO6" s="5"/>
    </row>
    <row r="7" spans="2:67" s="2" customFormat="1" ht="13.7" customHeight="1" x14ac:dyDescent="0.4">
      <c r="C7" s="139"/>
      <c r="D7" s="140"/>
      <c r="E7" s="140"/>
      <c r="F7" s="140"/>
      <c r="G7" s="140"/>
      <c r="H7" s="121"/>
      <c r="I7" s="122"/>
      <c r="J7" s="122"/>
      <c r="K7" s="123"/>
      <c r="L7" s="162"/>
      <c r="M7" s="164"/>
      <c r="N7" s="146"/>
      <c r="O7" s="146"/>
      <c r="P7" s="148"/>
      <c r="Q7" s="164"/>
      <c r="R7" s="146"/>
      <c r="S7" s="146"/>
      <c r="T7" s="148"/>
      <c r="U7" s="145"/>
      <c r="V7" s="146"/>
      <c r="W7" s="146"/>
      <c r="X7" s="148"/>
      <c r="Y7" s="133" t="s">
        <v>3</v>
      </c>
      <c r="Z7" s="134"/>
      <c r="AA7" s="134"/>
      <c r="AB7" s="134"/>
      <c r="AC7" s="135"/>
      <c r="AD7" s="596" t="s">
        <v>404</v>
      </c>
      <c r="AE7" s="597"/>
      <c r="AF7" s="597"/>
      <c r="AG7" s="597"/>
      <c r="AH7" s="597"/>
      <c r="AI7" s="597"/>
      <c r="AJ7" s="597"/>
      <c r="AK7" s="597"/>
      <c r="AL7" s="597"/>
      <c r="AM7" s="597"/>
      <c r="AN7" s="597"/>
      <c r="AO7" s="597"/>
      <c r="AP7" s="597"/>
      <c r="AQ7" s="597"/>
      <c r="AR7" s="597"/>
      <c r="AS7" s="597"/>
      <c r="AT7" s="597"/>
      <c r="AU7" s="598"/>
      <c r="AV7" s="569">
        <v>4070000</v>
      </c>
      <c r="AW7" s="570"/>
      <c r="AX7" s="570"/>
      <c r="AY7" s="570"/>
      <c r="AZ7" s="570"/>
      <c r="BA7" s="571"/>
      <c r="BB7" s="4"/>
      <c r="BC7" s="4"/>
      <c r="BD7" s="4"/>
      <c r="BE7" s="4"/>
      <c r="BF7" s="4"/>
      <c r="BG7" s="4"/>
      <c r="BH7" s="4"/>
      <c r="BI7" s="4"/>
      <c r="BJ7" s="4"/>
      <c r="BK7" s="4"/>
      <c r="BL7" s="4"/>
      <c r="BM7" s="4"/>
      <c r="BN7" s="5"/>
      <c r="BO7" s="5"/>
    </row>
    <row r="8" spans="2:67" ht="28.5" customHeight="1" x14ac:dyDescent="0.15">
      <c r="B8" s="2"/>
      <c r="C8" s="92"/>
      <c r="D8" s="93"/>
      <c r="E8" s="165" t="s">
        <v>74</v>
      </c>
      <c r="F8" s="165"/>
      <c r="G8" s="165"/>
      <c r="H8" s="166" t="s">
        <v>75</v>
      </c>
      <c r="I8" s="167"/>
      <c r="J8" s="167"/>
      <c r="K8" s="168"/>
      <c r="L8" s="169" t="s">
        <v>76</v>
      </c>
      <c r="M8" s="170"/>
      <c r="N8" s="170"/>
      <c r="O8" s="170"/>
      <c r="P8" s="170"/>
      <c r="Q8" s="170"/>
      <c r="R8" s="170"/>
      <c r="S8" s="170"/>
      <c r="T8" s="170"/>
      <c r="U8" s="170"/>
      <c r="V8" s="170"/>
      <c r="W8" s="170"/>
      <c r="X8" s="171"/>
      <c r="Y8" s="149"/>
      <c r="Z8" s="150"/>
      <c r="AA8" s="150"/>
      <c r="AB8" s="150"/>
      <c r="AC8" s="151"/>
      <c r="AD8" s="599"/>
      <c r="AE8" s="600"/>
      <c r="AF8" s="600"/>
      <c r="AG8" s="600"/>
      <c r="AH8" s="600"/>
      <c r="AI8" s="600"/>
      <c r="AJ8" s="600"/>
      <c r="AK8" s="600"/>
      <c r="AL8" s="600"/>
      <c r="AM8" s="600"/>
      <c r="AN8" s="600"/>
      <c r="AO8" s="600"/>
      <c r="AP8" s="600"/>
      <c r="AQ8" s="600"/>
      <c r="AR8" s="600"/>
      <c r="AS8" s="600"/>
      <c r="AT8" s="600"/>
      <c r="AU8" s="601"/>
      <c r="AV8" s="572"/>
      <c r="AW8" s="573"/>
      <c r="AX8" s="573"/>
      <c r="AY8" s="573"/>
      <c r="AZ8" s="573"/>
      <c r="BA8" s="574"/>
    </row>
    <row r="9" spans="2:67" ht="12" customHeight="1" x14ac:dyDescent="0.15">
      <c r="B9" s="1"/>
    </row>
    <row r="10" spans="2:67" ht="9.9499999999999993" customHeight="1" x14ac:dyDescent="0.15">
      <c r="C10" s="172" t="s">
        <v>77</v>
      </c>
      <c r="D10" s="67"/>
      <c r="E10" s="119" t="s">
        <v>78</v>
      </c>
      <c r="F10" s="119"/>
      <c r="G10" s="119"/>
      <c r="H10" s="119"/>
      <c r="I10" s="91"/>
      <c r="J10" s="175" t="s">
        <v>4</v>
      </c>
      <c r="K10" s="175"/>
      <c r="L10" s="175"/>
      <c r="M10" s="177" t="s">
        <v>5</v>
      </c>
      <c r="N10" s="178"/>
      <c r="O10" s="175" t="s">
        <v>6</v>
      </c>
      <c r="P10" s="175"/>
      <c r="Q10" s="175"/>
      <c r="R10" s="175"/>
      <c r="S10" s="182" t="s">
        <v>7</v>
      </c>
      <c r="T10" s="182"/>
      <c r="U10" s="182"/>
      <c r="V10" s="182"/>
      <c r="W10" s="182"/>
      <c r="X10" s="182"/>
      <c r="Y10" s="175" t="s">
        <v>8</v>
      </c>
      <c r="Z10" s="175"/>
      <c r="AA10" s="205" t="s">
        <v>79</v>
      </c>
      <c r="AB10" s="205"/>
      <c r="AC10" s="205"/>
      <c r="AD10" s="206"/>
      <c r="AE10" s="211" t="s">
        <v>124</v>
      </c>
      <c r="AF10" s="212"/>
      <c r="AG10" s="1"/>
      <c r="AH10" s="287" t="s">
        <v>9</v>
      </c>
      <c r="AI10" s="119" t="s">
        <v>10</v>
      </c>
      <c r="AJ10" s="119"/>
      <c r="AK10" s="119"/>
      <c r="AL10" s="119"/>
      <c r="AM10" s="175" t="s">
        <v>11</v>
      </c>
      <c r="AN10" s="175"/>
      <c r="AO10" s="175"/>
      <c r="AP10" s="325" t="s">
        <v>80</v>
      </c>
      <c r="AQ10" s="325"/>
      <c r="AR10" s="178" t="s">
        <v>81</v>
      </c>
      <c r="AS10" s="178"/>
      <c r="AT10" s="178"/>
      <c r="AU10" s="178"/>
      <c r="AV10" s="178"/>
      <c r="AW10" s="178"/>
      <c r="AX10" s="178" t="s">
        <v>12</v>
      </c>
      <c r="AY10" s="178"/>
      <c r="AZ10" s="305" t="s">
        <v>82</v>
      </c>
      <c r="BA10" s="305"/>
      <c r="BB10" s="305"/>
      <c r="BC10" s="305"/>
      <c r="BD10" s="346" t="s">
        <v>124</v>
      </c>
      <c r="BE10" s="212"/>
      <c r="BF10" s="316" t="s">
        <v>13</v>
      </c>
      <c r="BG10" s="1"/>
      <c r="BH10" s="1"/>
      <c r="BI10" s="1"/>
      <c r="BJ10" s="1"/>
      <c r="BK10" s="1"/>
      <c r="BL10" s="1"/>
      <c r="BM10" s="1"/>
      <c r="BN10" s="1"/>
    </row>
    <row r="11" spans="2:67" ht="9.9499999999999993" customHeight="1" x14ac:dyDescent="0.15">
      <c r="C11" s="173"/>
      <c r="D11" s="7"/>
      <c r="E11" s="142"/>
      <c r="F11" s="142"/>
      <c r="G11" s="142"/>
      <c r="H11" s="142"/>
      <c r="I11" s="6"/>
      <c r="J11" s="176"/>
      <c r="K11" s="176"/>
      <c r="L11" s="176"/>
      <c r="M11" s="179"/>
      <c r="N11" s="180"/>
      <c r="O11" s="176"/>
      <c r="P11" s="176"/>
      <c r="Q11" s="176"/>
      <c r="R11" s="176"/>
      <c r="S11" s="183"/>
      <c r="T11" s="183"/>
      <c r="U11" s="183"/>
      <c r="V11" s="183"/>
      <c r="W11" s="183"/>
      <c r="X11" s="183"/>
      <c r="Y11" s="176"/>
      <c r="Z11" s="176"/>
      <c r="AA11" s="207"/>
      <c r="AB11" s="207"/>
      <c r="AC11" s="207"/>
      <c r="AD11" s="208"/>
      <c r="AE11" s="213"/>
      <c r="AF11" s="214"/>
      <c r="AG11" s="1"/>
      <c r="AH11" s="288"/>
      <c r="AI11" s="142"/>
      <c r="AJ11" s="142"/>
      <c r="AK11" s="142"/>
      <c r="AL11" s="142"/>
      <c r="AM11" s="176"/>
      <c r="AN11" s="176"/>
      <c r="AO11" s="176"/>
      <c r="AP11" s="326"/>
      <c r="AQ11" s="326"/>
      <c r="AR11" s="328"/>
      <c r="AS11" s="328"/>
      <c r="AT11" s="328"/>
      <c r="AU11" s="328"/>
      <c r="AV11" s="328"/>
      <c r="AW11" s="328"/>
      <c r="AX11" s="180"/>
      <c r="AY11" s="180"/>
      <c r="AZ11" s="306"/>
      <c r="BA11" s="306"/>
      <c r="BB11" s="306"/>
      <c r="BC11" s="306"/>
      <c r="BD11" s="347"/>
      <c r="BE11" s="214"/>
      <c r="BF11" s="316"/>
      <c r="BG11" s="1"/>
      <c r="BH11" s="1"/>
      <c r="BI11" s="1"/>
      <c r="BJ11" s="1"/>
      <c r="BK11" s="1"/>
      <c r="BL11" s="1"/>
      <c r="BM11" s="1"/>
      <c r="BN11" s="1"/>
    </row>
    <row r="12" spans="2:67" ht="12.75" customHeight="1" x14ac:dyDescent="0.15">
      <c r="C12" s="173"/>
      <c r="D12" s="7"/>
      <c r="E12" s="142"/>
      <c r="F12" s="142"/>
      <c r="G12" s="142"/>
      <c r="H12" s="142"/>
      <c r="I12" s="6"/>
      <c r="J12" s="176"/>
      <c r="K12" s="176"/>
      <c r="L12" s="176"/>
      <c r="M12" s="179"/>
      <c r="N12" s="180"/>
      <c r="O12" s="176"/>
      <c r="P12" s="176"/>
      <c r="Q12" s="176"/>
      <c r="R12" s="176"/>
      <c r="S12" s="224" t="s">
        <v>14</v>
      </c>
      <c r="T12" s="225"/>
      <c r="U12" s="225"/>
      <c r="V12" s="225"/>
      <c r="W12" s="225"/>
      <c r="X12" s="226"/>
      <c r="Y12" s="176"/>
      <c r="Z12" s="176"/>
      <c r="AA12" s="207"/>
      <c r="AB12" s="207"/>
      <c r="AC12" s="207"/>
      <c r="AD12" s="208"/>
      <c r="AE12" s="213"/>
      <c r="AF12" s="214"/>
      <c r="AG12" s="1"/>
      <c r="AH12" s="288"/>
      <c r="AI12" s="142"/>
      <c r="AJ12" s="142"/>
      <c r="AK12" s="142"/>
      <c r="AL12" s="142"/>
      <c r="AM12" s="176"/>
      <c r="AN12" s="176"/>
      <c r="AO12" s="176"/>
      <c r="AP12" s="326"/>
      <c r="AQ12" s="326"/>
      <c r="AR12" s="207" t="s">
        <v>15</v>
      </c>
      <c r="AS12" s="207"/>
      <c r="AT12" s="207"/>
      <c r="AU12" s="207"/>
      <c r="AV12" s="207" t="s">
        <v>16</v>
      </c>
      <c r="AW12" s="207"/>
      <c r="AX12" s="180"/>
      <c r="AY12" s="180"/>
      <c r="AZ12" s="306"/>
      <c r="BA12" s="306"/>
      <c r="BB12" s="306"/>
      <c r="BC12" s="306"/>
      <c r="BD12" s="347"/>
      <c r="BE12" s="214"/>
      <c r="BF12" s="316"/>
      <c r="BG12" s="1"/>
      <c r="BH12" s="1"/>
      <c r="BI12" s="1"/>
      <c r="BJ12" s="1"/>
      <c r="BK12" s="1"/>
      <c r="BL12" s="1"/>
      <c r="BM12" s="1"/>
      <c r="BN12" s="1"/>
    </row>
    <row r="13" spans="2:67" ht="12.75" customHeight="1" x14ac:dyDescent="0.15">
      <c r="C13" s="173"/>
      <c r="D13" s="8"/>
      <c r="E13" s="167"/>
      <c r="F13" s="167"/>
      <c r="G13" s="167"/>
      <c r="H13" s="167"/>
      <c r="I13" s="62"/>
      <c r="J13" s="176"/>
      <c r="K13" s="176"/>
      <c r="L13" s="176"/>
      <c r="M13" s="179"/>
      <c r="N13" s="180"/>
      <c r="O13" s="181"/>
      <c r="P13" s="181"/>
      <c r="Q13" s="181"/>
      <c r="R13" s="181"/>
      <c r="S13" s="227"/>
      <c r="T13" s="228"/>
      <c r="U13" s="228"/>
      <c r="V13" s="228"/>
      <c r="W13" s="228"/>
      <c r="X13" s="229"/>
      <c r="Y13" s="181"/>
      <c r="Z13" s="181"/>
      <c r="AA13" s="209"/>
      <c r="AB13" s="209"/>
      <c r="AC13" s="209"/>
      <c r="AD13" s="210"/>
      <c r="AE13" s="215"/>
      <c r="AF13" s="216"/>
      <c r="AG13" s="1"/>
      <c r="AH13" s="288"/>
      <c r="AI13" s="167"/>
      <c r="AJ13" s="167"/>
      <c r="AK13" s="167"/>
      <c r="AL13" s="167"/>
      <c r="AM13" s="181"/>
      <c r="AN13" s="181"/>
      <c r="AO13" s="181"/>
      <c r="AP13" s="327"/>
      <c r="AQ13" s="327"/>
      <c r="AR13" s="209"/>
      <c r="AS13" s="209"/>
      <c r="AT13" s="209"/>
      <c r="AU13" s="209"/>
      <c r="AV13" s="209"/>
      <c r="AW13" s="209"/>
      <c r="AX13" s="304"/>
      <c r="AY13" s="304"/>
      <c r="AZ13" s="307"/>
      <c r="BA13" s="307"/>
      <c r="BB13" s="307"/>
      <c r="BC13" s="307"/>
      <c r="BD13" s="348"/>
      <c r="BE13" s="216"/>
      <c r="BF13" s="316"/>
      <c r="BG13" s="1"/>
      <c r="BH13" s="1"/>
      <c r="BI13" s="1"/>
      <c r="BJ13" s="1"/>
      <c r="BK13" s="1"/>
      <c r="BL13" s="1"/>
      <c r="BM13" s="1"/>
      <c r="BN13" s="1"/>
    </row>
    <row r="14" spans="2:67" ht="9.9499999999999993" customHeight="1" x14ac:dyDescent="0.15">
      <c r="C14" s="173"/>
      <c r="D14" s="184" t="s">
        <v>83</v>
      </c>
      <c r="E14" s="602" t="s">
        <v>157</v>
      </c>
      <c r="F14" s="603"/>
      <c r="G14" s="603"/>
      <c r="H14" s="603"/>
      <c r="I14" s="604"/>
      <c r="J14" s="611" t="s">
        <v>181</v>
      </c>
      <c r="K14" s="612"/>
      <c r="L14" s="613"/>
      <c r="M14" s="611" t="s">
        <v>182</v>
      </c>
      <c r="N14" s="613"/>
      <c r="O14" s="611" t="s">
        <v>183</v>
      </c>
      <c r="P14" s="612"/>
      <c r="Q14" s="612"/>
      <c r="R14" s="613"/>
      <c r="S14" s="611" t="s">
        <v>184</v>
      </c>
      <c r="T14" s="612"/>
      <c r="U14" s="612"/>
      <c r="V14" s="612"/>
      <c r="W14" s="612"/>
      <c r="X14" s="613"/>
      <c r="Y14" s="650" t="s">
        <v>408</v>
      </c>
      <c r="Z14" s="651"/>
      <c r="AA14" s="311" t="s">
        <v>17</v>
      </c>
      <c r="AB14" s="200" t="s">
        <v>18</v>
      </c>
      <c r="AC14" s="201"/>
      <c r="AD14" s="201"/>
      <c r="AE14" s="314"/>
      <c r="AF14" s="315"/>
      <c r="AG14" s="1"/>
      <c r="AH14" s="288"/>
      <c r="AI14" s="669" t="s">
        <v>197</v>
      </c>
      <c r="AJ14" s="638"/>
      <c r="AK14" s="638"/>
      <c r="AL14" s="633"/>
      <c r="AM14" s="632" t="s">
        <v>198</v>
      </c>
      <c r="AN14" s="638"/>
      <c r="AO14" s="633"/>
      <c r="AP14" s="620" t="s">
        <v>199</v>
      </c>
      <c r="AQ14" s="621"/>
      <c r="AR14" s="626" t="s">
        <v>180</v>
      </c>
      <c r="AS14" s="627"/>
      <c r="AT14" s="627"/>
      <c r="AU14" s="627"/>
      <c r="AV14" s="627"/>
      <c r="AW14" s="628"/>
      <c r="AX14" s="632" t="s">
        <v>407</v>
      </c>
      <c r="AY14" s="633"/>
      <c r="AZ14" s="202" t="s">
        <v>18</v>
      </c>
      <c r="BA14" s="203"/>
      <c r="BB14" s="203"/>
      <c r="BC14" s="204"/>
      <c r="BD14" s="321"/>
      <c r="BE14" s="322"/>
      <c r="BF14" s="316"/>
      <c r="BG14" s="1"/>
      <c r="BH14" s="1"/>
      <c r="BI14" s="1"/>
      <c r="BJ14" s="1"/>
      <c r="BK14" s="1"/>
      <c r="BL14" s="1"/>
      <c r="BM14" s="1"/>
      <c r="BN14" s="1"/>
    </row>
    <row r="15" spans="2:67" ht="9.9499999999999993" customHeight="1" x14ac:dyDescent="0.15">
      <c r="C15" s="173"/>
      <c r="D15" s="185"/>
      <c r="E15" s="605"/>
      <c r="F15" s="606"/>
      <c r="G15" s="606"/>
      <c r="H15" s="606"/>
      <c r="I15" s="607"/>
      <c r="J15" s="614"/>
      <c r="K15" s="615"/>
      <c r="L15" s="616"/>
      <c r="M15" s="614"/>
      <c r="N15" s="616"/>
      <c r="O15" s="614"/>
      <c r="P15" s="615"/>
      <c r="Q15" s="615"/>
      <c r="R15" s="616"/>
      <c r="S15" s="614"/>
      <c r="T15" s="615"/>
      <c r="U15" s="615"/>
      <c r="V15" s="615"/>
      <c r="W15" s="615"/>
      <c r="X15" s="616"/>
      <c r="Y15" s="652"/>
      <c r="Z15" s="653"/>
      <c r="AA15" s="312"/>
      <c r="AB15" s="660">
        <v>45200</v>
      </c>
      <c r="AC15" s="661"/>
      <c r="AD15" s="661"/>
      <c r="AE15" s="258"/>
      <c r="AF15" s="259"/>
      <c r="AG15" s="1"/>
      <c r="AH15" s="288"/>
      <c r="AI15" s="670"/>
      <c r="AJ15" s="639"/>
      <c r="AK15" s="639"/>
      <c r="AL15" s="635"/>
      <c r="AM15" s="634"/>
      <c r="AN15" s="639"/>
      <c r="AO15" s="635"/>
      <c r="AP15" s="622"/>
      <c r="AQ15" s="623"/>
      <c r="AR15" s="629"/>
      <c r="AS15" s="630"/>
      <c r="AT15" s="630"/>
      <c r="AU15" s="630"/>
      <c r="AV15" s="630"/>
      <c r="AW15" s="631"/>
      <c r="AX15" s="634"/>
      <c r="AY15" s="635"/>
      <c r="AZ15" s="664">
        <v>16000</v>
      </c>
      <c r="BA15" s="664"/>
      <c r="BB15" s="664"/>
      <c r="BC15" s="664"/>
      <c r="BD15" s="323"/>
      <c r="BE15" s="324"/>
      <c r="BF15" s="316"/>
      <c r="BG15" s="1"/>
      <c r="BH15" s="1"/>
      <c r="BI15" s="1"/>
      <c r="BJ15" s="1"/>
      <c r="BK15" s="1"/>
      <c r="BL15" s="1"/>
      <c r="BM15" s="1"/>
      <c r="BN15" s="1"/>
    </row>
    <row r="16" spans="2:67" ht="9.9499999999999993" customHeight="1" x14ac:dyDescent="0.15">
      <c r="C16" s="173"/>
      <c r="D16" s="185"/>
      <c r="E16" s="608"/>
      <c r="F16" s="609"/>
      <c r="G16" s="609"/>
      <c r="H16" s="609"/>
      <c r="I16" s="610"/>
      <c r="J16" s="617"/>
      <c r="K16" s="618"/>
      <c r="L16" s="619"/>
      <c r="M16" s="617"/>
      <c r="N16" s="619"/>
      <c r="O16" s="617"/>
      <c r="P16" s="618"/>
      <c r="Q16" s="618"/>
      <c r="R16" s="619"/>
      <c r="S16" s="617"/>
      <c r="T16" s="618"/>
      <c r="U16" s="618"/>
      <c r="V16" s="618"/>
      <c r="W16" s="618"/>
      <c r="X16" s="619"/>
      <c r="Y16" s="654"/>
      <c r="Z16" s="655"/>
      <c r="AA16" s="313"/>
      <c r="AB16" s="662"/>
      <c r="AC16" s="663"/>
      <c r="AD16" s="663"/>
      <c r="AE16" s="258"/>
      <c r="AF16" s="259"/>
      <c r="AG16" s="1"/>
      <c r="AH16" s="288"/>
      <c r="AI16" s="670"/>
      <c r="AJ16" s="639"/>
      <c r="AK16" s="639"/>
      <c r="AL16" s="635"/>
      <c r="AM16" s="634"/>
      <c r="AN16" s="639"/>
      <c r="AO16" s="635"/>
      <c r="AP16" s="622"/>
      <c r="AQ16" s="623"/>
      <c r="AR16" s="666" t="s">
        <v>180</v>
      </c>
      <c r="AS16" s="667"/>
      <c r="AT16" s="667"/>
      <c r="AU16" s="668"/>
      <c r="AV16" s="666" t="s">
        <v>186</v>
      </c>
      <c r="AW16" s="668"/>
      <c r="AX16" s="634"/>
      <c r="AY16" s="635"/>
      <c r="AZ16" s="665"/>
      <c r="BA16" s="665"/>
      <c r="BB16" s="665"/>
      <c r="BC16" s="665"/>
      <c r="BD16" s="323"/>
      <c r="BE16" s="324"/>
      <c r="BF16" s="316"/>
      <c r="BG16" s="1"/>
      <c r="BH16" s="1"/>
      <c r="BI16" s="1"/>
      <c r="BJ16" s="1"/>
      <c r="BK16" s="1"/>
      <c r="BL16" s="1"/>
      <c r="BM16" s="1"/>
      <c r="BN16" s="1"/>
    </row>
    <row r="17" spans="3:66" ht="9" customHeight="1" x14ac:dyDescent="0.15">
      <c r="C17" s="173"/>
      <c r="D17" s="185"/>
      <c r="E17" s="672" t="s">
        <v>154</v>
      </c>
      <c r="F17" s="673"/>
      <c r="G17" s="673"/>
      <c r="H17" s="673"/>
      <c r="I17" s="674"/>
      <c r="J17" s="675" t="s">
        <v>185</v>
      </c>
      <c r="K17" s="676"/>
      <c r="L17" s="677"/>
      <c r="M17" s="675" t="s">
        <v>182</v>
      </c>
      <c r="N17" s="677"/>
      <c r="O17" s="675" t="s">
        <v>183</v>
      </c>
      <c r="P17" s="676"/>
      <c r="Q17" s="676"/>
      <c r="R17" s="677"/>
      <c r="S17" s="675" t="s">
        <v>183</v>
      </c>
      <c r="T17" s="676"/>
      <c r="U17" s="676"/>
      <c r="V17" s="676"/>
      <c r="W17" s="676"/>
      <c r="X17" s="677"/>
      <c r="Y17" s="656" t="s">
        <v>405</v>
      </c>
      <c r="Z17" s="657"/>
      <c r="AA17" s="249" t="s">
        <v>17</v>
      </c>
      <c r="AB17" s="658">
        <v>34000</v>
      </c>
      <c r="AC17" s="659"/>
      <c r="AD17" s="659"/>
      <c r="AE17" s="641"/>
      <c r="AF17" s="642"/>
      <c r="AG17" s="1"/>
      <c r="AH17" s="288"/>
      <c r="AI17" s="671"/>
      <c r="AJ17" s="640"/>
      <c r="AK17" s="640"/>
      <c r="AL17" s="637"/>
      <c r="AM17" s="636"/>
      <c r="AN17" s="640"/>
      <c r="AO17" s="637"/>
      <c r="AP17" s="624"/>
      <c r="AQ17" s="625"/>
      <c r="AR17" s="629"/>
      <c r="AS17" s="630"/>
      <c r="AT17" s="630"/>
      <c r="AU17" s="631"/>
      <c r="AV17" s="629"/>
      <c r="AW17" s="631"/>
      <c r="AX17" s="636"/>
      <c r="AY17" s="637"/>
      <c r="AZ17" s="665"/>
      <c r="BA17" s="665"/>
      <c r="BB17" s="665"/>
      <c r="BC17" s="665"/>
      <c r="BD17" s="323"/>
      <c r="BE17" s="324"/>
      <c r="BF17" s="316"/>
      <c r="BG17" s="1"/>
      <c r="BH17" s="1"/>
      <c r="BI17" s="1"/>
      <c r="BJ17" s="1"/>
      <c r="BK17" s="1"/>
      <c r="BL17" s="1"/>
      <c r="BM17" s="1"/>
      <c r="BN17" s="1"/>
    </row>
    <row r="18" spans="3:66" ht="9.9499999999999993" customHeight="1" x14ac:dyDescent="0.15">
      <c r="C18" s="173"/>
      <c r="D18" s="185"/>
      <c r="E18" s="605"/>
      <c r="F18" s="606"/>
      <c r="G18" s="606"/>
      <c r="H18" s="606"/>
      <c r="I18" s="607"/>
      <c r="J18" s="614"/>
      <c r="K18" s="615"/>
      <c r="L18" s="616"/>
      <c r="M18" s="614"/>
      <c r="N18" s="616"/>
      <c r="O18" s="614"/>
      <c r="P18" s="615"/>
      <c r="Q18" s="615"/>
      <c r="R18" s="616"/>
      <c r="S18" s="614"/>
      <c r="T18" s="615"/>
      <c r="U18" s="615"/>
      <c r="V18" s="615"/>
      <c r="W18" s="615"/>
      <c r="X18" s="616"/>
      <c r="Y18" s="652"/>
      <c r="Z18" s="653"/>
      <c r="AA18" s="249"/>
      <c r="AB18" s="660"/>
      <c r="AC18" s="661"/>
      <c r="AD18" s="661"/>
      <c r="AE18" s="641"/>
      <c r="AF18" s="642"/>
      <c r="AG18" s="1"/>
      <c r="AH18" s="288"/>
      <c r="AI18" s="247"/>
      <c r="AJ18" s="248"/>
      <c r="AK18" s="248"/>
      <c r="AL18" s="248"/>
      <c r="AM18" s="320"/>
      <c r="AN18" s="320"/>
      <c r="AO18" s="320"/>
      <c r="AP18" s="308"/>
      <c r="AQ18" s="308"/>
      <c r="AR18" s="310"/>
      <c r="AS18" s="310"/>
      <c r="AT18" s="310"/>
      <c r="AU18" s="310"/>
      <c r="AV18" s="310"/>
      <c r="AW18" s="310"/>
      <c r="AX18" s="320" t="s">
        <v>407</v>
      </c>
      <c r="AY18" s="320"/>
      <c r="AZ18" s="88"/>
      <c r="BA18" s="89"/>
      <c r="BB18" s="89"/>
      <c r="BC18" s="90"/>
      <c r="BD18" s="323"/>
      <c r="BE18" s="324"/>
      <c r="BF18" s="316"/>
      <c r="BG18" s="1"/>
      <c r="BH18" s="1"/>
      <c r="BI18" s="1"/>
      <c r="BJ18" s="1"/>
      <c r="BK18" s="1"/>
      <c r="BL18" s="1"/>
      <c r="BM18" s="1"/>
      <c r="BN18" s="1"/>
    </row>
    <row r="19" spans="3:66" ht="10.5" customHeight="1" x14ac:dyDescent="0.15">
      <c r="C19" s="173"/>
      <c r="D19" s="185"/>
      <c r="E19" s="608"/>
      <c r="F19" s="609"/>
      <c r="G19" s="609"/>
      <c r="H19" s="609"/>
      <c r="I19" s="610"/>
      <c r="J19" s="617"/>
      <c r="K19" s="618"/>
      <c r="L19" s="619"/>
      <c r="M19" s="617"/>
      <c r="N19" s="619"/>
      <c r="O19" s="617"/>
      <c r="P19" s="618"/>
      <c r="Q19" s="618"/>
      <c r="R19" s="619"/>
      <c r="S19" s="617"/>
      <c r="T19" s="618"/>
      <c r="U19" s="618"/>
      <c r="V19" s="618"/>
      <c r="W19" s="618"/>
      <c r="X19" s="619"/>
      <c r="Y19" s="654"/>
      <c r="Z19" s="655"/>
      <c r="AA19" s="249"/>
      <c r="AB19" s="662"/>
      <c r="AC19" s="663"/>
      <c r="AD19" s="663"/>
      <c r="AE19" s="641"/>
      <c r="AF19" s="642"/>
      <c r="AG19" s="1"/>
      <c r="AH19" s="288"/>
      <c r="AI19" s="247"/>
      <c r="AJ19" s="248"/>
      <c r="AK19" s="248"/>
      <c r="AL19" s="248"/>
      <c r="AM19" s="320"/>
      <c r="AN19" s="320"/>
      <c r="AO19" s="320"/>
      <c r="AP19" s="308"/>
      <c r="AQ19" s="308"/>
      <c r="AR19" s="310"/>
      <c r="AS19" s="310"/>
      <c r="AT19" s="310"/>
      <c r="AU19" s="310"/>
      <c r="AV19" s="310"/>
      <c r="AW19" s="310"/>
      <c r="AX19" s="320"/>
      <c r="AY19" s="320"/>
      <c r="AZ19" s="643"/>
      <c r="BA19" s="644"/>
      <c r="BB19" s="644"/>
      <c r="BC19" s="645"/>
      <c r="BD19" s="323"/>
      <c r="BE19" s="324"/>
      <c r="BF19" s="316"/>
      <c r="BG19" s="1"/>
      <c r="BH19" s="1"/>
      <c r="BI19" s="1"/>
      <c r="BJ19" s="1"/>
      <c r="BK19" s="1"/>
      <c r="BL19" s="1"/>
      <c r="BM19" s="1"/>
      <c r="BN19" s="1"/>
    </row>
    <row r="20" spans="3:66" ht="9.9499999999999993" customHeight="1" x14ac:dyDescent="0.15">
      <c r="C20" s="173"/>
      <c r="D20" s="185"/>
      <c r="E20" s="672" t="s">
        <v>187</v>
      </c>
      <c r="F20" s="673"/>
      <c r="G20" s="673"/>
      <c r="H20" s="673"/>
      <c r="I20" s="674"/>
      <c r="J20" s="675" t="s">
        <v>188</v>
      </c>
      <c r="K20" s="676"/>
      <c r="L20" s="677"/>
      <c r="M20" s="675" t="s">
        <v>189</v>
      </c>
      <c r="N20" s="677"/>
      <c r="O20" s="675" t="s">
        <v>183</v>
      </c>
      <c r="P20" s="676"/>
      <c r="Q20" s="676"/>
      <c r="R20" s="677"/>
      <c r="S20" s="675" t="s">
        <v>184</v>
      </c>
      <c r="T20" s="676"/>
      <c r="U20" s="676"/>
      <c r="V20" s="676"/>
      <c r="W20" s="676"/>
      <c r="X20" s="677"/>
      <c r="Y20" s="656" t="s">
        <v>405</v>
      </c>
      <c r="Z20" s="657"/>
      <c r="AA20" s="249" t="s">
        <v>17</v>
      </c>
      <c r="AB20" s="658">
        <v>58000</v>
      </c>
      <c r="AC20" s="659"/>
      <c r="AD20" s="659"/>
      <c r="AE20" s="258"/>
      <c r="AF20" s="259"/>
      <c r="AG20" s="1"/>
      <c r="AH20" s="288"/>
      <c r="AI20" s="247"/>
      <c r="AJ20" s="248"/>
      <c r="AK20" s="248"/>
      <c r="AL20" s="248"/>
      <c r="AM20" s="320"/>
      <c r="AN20" s="320"/>
      <c r="AO20" s="320"/>
      <c r="AP20" s="308"/>
      <c r="AQ20" s="308"/>
      <c r="AR20" s="310"/>
      <c r="AS20" s="310"/>
      <c r="AT20" s="310"/>
      <c r="AU20" s="310"/>
      <c r="AV20" s="310"/>
      <c r="AW20" s="310"/>
      <c r="AX20" s="320"/>
      <c r="AY20" s="320"/>
      <c r="AZ20" s="643"/>
      <c r="BA20" s="644"/>
      <c r="BB20" s="644"/>
      <c r="BC20" s="645"/>
      <c r="BD20" s="323"/>
      <c r="BE20" s="324"/>
      <c r="BF20" s="316"/>
      <c r="BG20" s="1"/>
      <c r="BH20" s="1"/>
      <c r="BI20" s="1"/>
      <c r="BJ20" s="1"/>
      <c r="BK20" s="1"/>
      <c r="BL20" s="1"/>
      <c r="BM20" s="1"/>
      <c r="BN20" s="1"/>
    </row>
    <row r="21" spans="3:66" ht="9.9499999999999993" customHeight="1" thickBot="1" x14ac:dyDescent="0.2">
      <c r="C21" s="173"/>
      <c r="D21" s="185"/>
      <c r="E21" s="605"/>
      <c r="F21" s="606"/>
      <c r="G21" s="606"/>
      <c r="H21" s="606"/>
      <c r="I21" s="607"/>
      <c r="J21" s="614"/>
      <c r="K21" s="615"/>
      <c r="L21" s="616"/>
      <c r="M21" s="614"/>
      <c r="N21" s="616"/>
      <c r="O21" s="614"/>
      <c r="P21" s="615"/>
      <c r="Q21" s="615"/>
      <c r="R21" s="616"/>
      <c r="S21" s="614"/>
      <c r="T21" s="615"/>
      <c r="U21" s="615"/>
      <c r="V21" s="615"/>
      <c r="W21" s="615"/>
      <c r="X21" s="616"/>
      <c r="Y21" s="652"/>
      <c r="Z21" s="653"/>
      <c r="AA21" s="249"/>
      <c r="AB21" s="660"/>
      <c r="AC21" s="661"/>
      <c r="AD21" s="661"/>
      <c r="AE21" s="258"/>
      <c r="AF21" s="259"/>
      <c r="AG21" s="1"/>
      <c r="AH21" s="288"/>
      <c r="AI21" s="260"/>
      <c r="AJ21" s="261"/>
      <c r="AK21" s="261"/>
      <c r="AL21" s="261"/>
      <c r="AM21" s="332"/>
      <c r="AN21" s="332"/>
      <c r="AO21" s="332"/>
      <c r="AP21" s="309"/>
      <c r="AQ21" s="309"/>
      <c r="AR21" s="464"/>
      <c r="AS21" s="464"/>
      <c r="AT21" s="464"/>
      <c r="AU21" s="464"/>
      <c r="AV21" s="464"/>
      <c r="AW21" s="464"/>
      <c r="AX21" s="332"/>
      <c r="AY21" s="332"/>
      <c r="AZ21" s="646"/>
      <c r="BA21" s="644"/>
      <c r="BB21" s="644"/>
      <c r="BC21" s="645"/>
      <c r="BD21" s="333"/>
      <c r="BE21" s="334"/>
      <c r="BF21" s="316"/>
      <c r="BG21" s="1"/>
      <c r="BH21" s="1"/>
      <c r="BI21" s="1"/>
      <c r="BJ21" s="1"/>
      <c r="BK21" s="1"/>
      <c r="BL21" s="1"/>
      <c r="BM21" s="1"/>
      <c r="BN21" s="1"/>
    </row>
    <row r="22" spans="3:66" ht="12" customHeight="1" thickTop="1" x14ac:dyDescent="0.15">
      <c r="C22" s="173"/>
      <c r="D22" s="185"/>
      <c r="E22" s="608"/>
      <c r="F22" s="609"/>
      <c r="G22" s="609"/>
      <c r="H22" s="609"/>
      <c r="I22" s="610"/>
      <c r="J22" s="617"/>
      <c r="K22" s="618"/>
      <c r="L22" s="619"/>
      <c r="M22" s="617"/>
      <c r="N22" s="619"/>
      <c r="O22" s="617"/>
      <c r="P22" s="618"/>
      <c r="Q22" s="618"/>
      <c r="R22" s="619"/>
      <c r="S22" s="617"/>
      <c r="T22" s="618"/>
      <c r="U22" s="618"/>
      <c r="V22" s="618"/>
      <c r="W22" s="618"/>
      <c r="X22" s="619"/>
      <c r="Y22" s="654"/>
      <c r="Z22" s="655"/>
      <c r="AA22" s="249"/>
      <c r="AB22" s="662"/>
      <c r="AC22" s="663"/>
      <c r="AD22" s="663"/>
      <c r="AE22" s="258"/>
      <c r="AF22" s="259"/>
      <c r="AG22" s="1"/>
      <c r="AH22" s="288"/>
      <c r="AI22" s="279" t="s">
        <v>19</v>
      </c>
      <c r="AJ22" s="280"/>
      <c r="AK22" s="280"/>
      <c r="AL22" s="280"/>
      <c r="AM22" s="280"/>
      <c r="AN22" s="280"/>
      <c r="AO22" s="280"/>
      <c r="AP22" s="280"/>
      <c r="AQ22" s="280"/>
      <c r="AR22" s="280"/>
      <c r="AS22" s="280"/>
      <c r="AT22" s="280"/>
      <c r="AU22" s="280"/>
      <c r="AV22" s="280"/>
      <c r="AW22" s="280"/>
      <c r="AX22" s="280"/>
      <c r="AY22" s="280"/>
      <c r="AZ22" s="280"/>
      <c r="BA22" s="281" t="s">
        <v>20</v>
      </c>
      <c r="BB22" s="647">
        <v>16000</v>
      </c>
      <c r="BC22" s="647"/>
      <c r="BD22" s="647"/>
      <c r="BE22" s="284" t="s">
        <v>18</v>
      </c>
      <c r="BF22" s="316"/>
      <c r="BG22" s="1"/>
      <c r="BH22" s="1"/>
      <c r="BI22" s="1"/>
      <c r="BJ22" s="1"/>
      <c r="BK22" s="1"/>
      <c r="BL22" s="1"/>
      <c r="BM22" s="1"/>
      <c r="BN22" s="1"/>
    </row>
    <row r="23" spans="3:66" ht="9.9499999999999993" customHeight="1" x14ac:dyDescent="0.15">
      <c r="C23" s="173"/>
      <c r="D23" s="185"/>
      <c r="E23" s="189"/>
      <c r="F23" s="190"/>
      <c r="G23" s="190"/>
      <c r="H23" s="190"/>
      <c r="I23" s="190"/>
      <c r="J23" s="192"/>
      <c r="K23" s="192"/>
      <c r="L23" s="192"/>
      <c r="M23" s="194"/>
      <c r="N23" s="192"/>
      <c r="O23" s="192"/>
      <c r="P23" s="192"/>
      <c r="Q23" s="192"/>
      <c r="R23" s="192"/>
      <c r="S23" s="239"/>
      <c r="T23" s="240"/>
      <c r="U23" s="240"/>
      <c r="V23" s="240"/>
      <c r="W23" s="240"/>
      <c r="X23" s="241"/>
      <c r="Y23" s="244" t="s">
        <v>405</v>
      </c>
      <c r="Z23" s="244"/>
      <c r="AA23" s="249" t="s">
        <v>17</v>
      </c>
      <c r="AB23" s="679"/>
      <c r="AC23" s="679"/>
      <c r="AD23" s="680"/>
      <c r="AE23" s="258"/>
      <c r="AF23" s="259"/>
      <c r="AG23" s="1"/>
      <c r="AH23" s="288"/>
      <c r="AI23" s="265"/>
      <c r="AJ23" s="266"/>
      <c r="AK23" s="266"/>
      <c r="AL23" s="266"/>
      <c r="AM23" s="266"/>
      <c r="AN23" s="266"/>
      <c r="AO23" s="266"/>
      <c r="AP23" s="266"/>
      <c r="AQ23" s="266"/>
      <c r="AR23" s="266"/>
      <c r="AS23" s="266"/>
      <c r="AT23" s="266"/>
      <c r="AU23" s="266"/>
      <c r="AV23" s="266"/>
      <c r="AW23" s="266"/>
      <c r="AX23" s="266"/>
      <c r="AY23" s="266"/>
      <c r="AZ23" s="266"/>
      <c r="BA23" s="282"/>
      <c r="BB23" s="648"/>
      <c r="BC23" s="648"/>
      <c r="BD23" s="648"/>
      <c r="BE23" s="285"/>
      <c r="BF23" s="316"/>
      <c r="BG23" s="1"/>
      <c r="BH23" s="1"/>
      <c r="BI23" s="1"/>
      <c r="BJ23" s="1"/>
      <c r="BK23" s="1"/>
      <c r="BL23" s="1"/>
      <c r="BM23" s="1"/>
      <c r="BN23" s="1"/>
    </row>
    <row r="24" spans="3:66" ht="9.9499999999999993" customHeight="1" thickBot="1" x14ac:dyDescent="0.2">
      <c r="C24" s="173"/>
      <c r="D24" s="185"/>
      <c r="E24" s="189"/>
      <c r="F24" s="190"/>
      <c r="G24" s="190"/>
      <c r="H24" s="190"/>
      <c r="I24" s="190"/>
      <c r="J24" s="192"/>
      <c r="K24" s="192"/>
      <c r="L24" s="192"/>
      <c r="M24" s="194"/>
      <c r="N24" s="192"/>
      <c r="O24" s="192"/>
      <c r="P24" s="192"/>
      <c r="Q24" s="192"/>
      <c r="R24" s="192"/>
      <c r="S24" s="233"/>
      <c r="T24" s="234"/>
      <c r="U24" s="234"/>
      <c r="V24" s="234"/>
      <c r="W24" s="234"/>
      <c r="X24" s="235"/>
      <c r="Y24" s="244"/>
      <c r="Z24" s="244"/>
      <c r="AA24" s="249"/>
      <c r="AB24" s="679"/>
      <c r="AC24" s="679"/>
      <c r="AD24" s="680"/>
      <c r="AE24" s="258"/>
      <c r="AF24" s="259"/>
      <c r="AG24" s="1"/>
      <c r="AH24" s="288"/>
      <c r="AI24" s="267"/>
      <c r="AJ24" s="268"/>
      <c r="AK24" s="268"/>
      <c r="AL24" s="268"/>
      <c r="AM24" s="268"/>
      <c r="AN24" s="268"/>
      <c r="AO24" s="268"/>
      <c r="AP24" s="268"/>
      <c r="AQ24" s="268"/>
      <c r="AR24" s="268"/>
      <c r="AS24" s="268"/>
      <c r="AT24" s="268"/>
      <c r="AU24" s="268"/>
      <c r="AV24" s="268"/>
      <c r="AW24" s="268"/>
      <c r="AX24" s="268"/>
      <c r="AY24" s="268"/>
      <c r="AZ24" s="268"/>
      <c r="BA24" s="283"/>
      <c r="BB24" s="649"/>
      <c r="BC24" s="649"/>
      <c r="BD24" s="649"/>
      <c r="BE24" s="286"/>
      <c r="BF24" s="316"/>
      <c r="BG24" s="1"/>
      <c r="BH24" s="1"/>
      <c r="BI24" s="1"/>
      <c r="BJ24" s="1"/>
      <c r="BK24" s="1"/>
      <c r="BL24" s="1"/>
      <c r="BM24" s="1"/>
      <c r="BN24" s="1"/>
    </row>
    <row r="25" spans="3:66" ht="9.9499999999999993" customHeight="1" thickTop="1" thickBot="1" x14ac:dyDescent="0.2">
      <c r="C25" s="173"/>
      <c r="D25" s="185"/>
      <c r="E25" s="197"/>
      <c r="F25" s="198"/>
      <c r="G25" s="198"/>
      <c r="H25" s="198"/>
      <c r="I25" s="198"/>
      <c r="J25" s="199"/>
      <c r="K25" s="199"/>
      <c r="L25" s="199"/>
      <c r="M25" s="349"/>
      <c r="N25" s="350"/>
      <c r="O25" s="350"/>
      <c r="P25" s="350"/>
      <c r="Q25" s="350"/>
      <c r="R25" s="350"/>
      <c r="S25" s="371"/>
      <c r="T25" s="372"/>
      <c r="U25" s="372"/>
      <c r="V25" s="372"/>
      <c r="W25" s="372"/>
      <c r="X25" s="373"/>
      <c r="Y25" s="678"/>
      <c r="Z25" s="678"/>
      <c r="AA25" s="269"/>
      <c r="AB25" s="681"/>
      <c r="AC25" s="681"/>
      <c r="AD25" s="682"/>
      <c r="AE25" s="353"/>
      <c r="AF25" s="354"/>
      <c r="AG25" s="1"/>
      <c r="AH25" s="288"/>
      <c r="AI25" s="265" t="s">
        <v>84</v>
      </c>
      <c r="AJ25" s="266"/>
      <c r="AK25" s="266"/>
      <c r="AL25" s="266"/>
      <c r="AM25" s="266"/>
      <c r="AN25" s="266"/>
      <c r="AO25" s="266"/>
      <c r="AP25" s="266"/>
      <c r="AQ25" s="266"/>
      <c r="AR25" s="266"/>
      <c r="AS25" s="266"/>
      <c r="AT25" s="266"/>
      <c r="AU25" s="266"/>
      <c r="AV25" s="266"/>
      <c r="AW25" s="266"/>
      <c r="AX25" s="266"/>
      <c r="AY25" s="266"/>
      <c r="AZ25" s="266"/>
      <c r="BA25" s="281" t="s">
        <v>21</v>
      </c>
      <c r="BB25" s="647">
        <v>0</v>
      </c>
      <c r="BC25" s="647"/>
      <c r="BD25" s="647"/>
      <c r="BE25" s="284" t="s">
        <v>18</v>
      </c>
      <c r="BF25" s="316"/>
      <c r="BG25" s="1"/>
      <c r="BH25" s="1"/>
      <c r="BI25" s="1"/>
      <c r="BJ25" s="1"/>
      <c r="BK25" s="1"/>
      <c r="BL25" s="1"/>
      <c r="BM25" s="1"/>
      <c r="BN25" s="1"/>
    </row>
    <row r="26" spans="3:66" ht="9.9499999999999993" customHeight="1" thickTop="1" x14ac:dyDescent="0.15">
      <c r="C26" s="173"/>
      <c r="D26" s="185"/>
      <c r="E26" s="397" t="s">
        <v>85</v>
      </c>
      <c r="F26" s="398"/>
      <c r="G26" s="398"/>
      <c r="H26" s="399"/>
      <c r="I26" s="403" t="s">
        <v>86</v>
      </c>
      <c r="J26" s="647">
        <v>79200</v>
      </c>
      <c r="K26" s="647"/>
      <c r="L26" s="391" t="s">
        <v>18</v>
      </c>
      <c r="M26" s="357" t="s">
        <v>87</v>
      </c>
      <c r="N26" s="357"/>
      <c r="O26" s="357"/>
      <c r="P26" s="357"/>
      <c r="Q26" s="357"/>
      <c r="R26" s="357"/>
      <c r="S26" s="359" t="s">
        <v>88</v>
      </c>
      <c r="T26" s="355" t="s">
        <v>22</v>
      </c>
      <c r="U26" s="355"/>
      <c r="V26" s="355"/>
      <c r="W26" s="355"/>
      <c r="X26" s="14"/>
      <c r="Y26" s="378" t="s">
        <v>23</v>
      </c>
      <c r="Z26" s="119"/>
      <c r="AA26" s="379"/>
      <c r="AB26" s="683" t="s">
        <v>89</v>
      </c>
      <c r="AC26" s="383" t="s">
        <v>90</v>
      </c>
      <c r="AD26" s="383"/>
      <c r="AE26" s="383"/>
      <c r="AF26" s="384"/>
      <c r="AG26" s="1"/>
      <c r="AH26" s="288"/>
      <c r="AI26" s="265"/>
      <c r="AJ26" s="266"/>
      <c r="AK26" s="266"/>
      <c r="AL26" s="266"/>
      <c r="AM26" s="266"/>
      <c r="AN26" s="266"/>
      <c r="AO26" s="266"/>
      <c r="AP26" s="266"/>
      <c r="AQ26" s="266"/>
      <c r="AR26" s="266"/>
      <c r="AS26" s="266"/>
      <c r="AT26" s="266"/>
      <c r="AU26" s="266"/>
      <c r="AV26" s="266"/>
      <c r="AW26" s="266"/>
      <c r="AX26" s="266"/>
      <c r="AY26" s="266"/>
      <c r="AZ26" s="266"/>
      <c r="BA26" s="282"/>
      <c r="BB26" s="648"/>
      <c r="BC26" s="648"/>
      <c r="BD26" s="648"/>
      <c r="BE26" s="285"/>
      <c r="BF26" s="316"/>
      <c r="BG26" s="1"/>
      <c r="BH26" s="1"/>
      <c r="BI26" s="1"/>
      <c r="BJ26" s="1"/>
      <c r="BK26" s="1"/>
      <c r="BL26" s="1"/>
      <c r="BM26" s="1"/>
      <c r="BN26" s="1"/>
    </row>
    <row r="27" spans="3:66" ht="15" customHeight="1" thickBot="1" x14ac:dyDescent="0.2">
      <c r="C27" s="173"/>
      <c r="D27" s="185"/>
      <c r="E27" s="400"/>
      <c r="F27" s="401"/>
      <c r="G27" s="401"/>
      <c r="H27" s="402"/>
      <c r="I27" s="404"/>
      <c r="J27" s="649"/>
      <c r="K27" s="649"/>
      <c r="L27" s="392"/>
      <c r="M27" s="358"/>
      <c r="N27" s="358"/>
      <c r="O27" s="358"/>
      <c r="P27" s="358"/>
      <c r="Q27" s="358"/>
      <c r="R27" s="358"/>
      <c r="S27" s="360"/>
      <c r="T27" s="685">
        <f>ROUNDUP(IF(J26&lt;=20000,J26,IF(J26&lt;=40000,J26/2+10000,IF(J26&lt;=80000,J26/4+20000,40000))),0)</f>
        <v>39800</v>
      </c>
      <c r="U27" s="685"/>
      <c r="V27" s="685"/>
      <c r="W27" s="685"/>
      <c r="X27" s="12" t="s">
        <v>18</v>
      </c>
      <c r="Y27" s="380"/>
      <c r="Z27" s="142"/>
      <c r="AA27" s="262"/>
      <c r="AB27" s="684"/>
      <c r="AC27" s="686">
        <f>IF(T29+T27&gt;40000,40000,T29+T27)</f>
        <v>40000</v>
      </c>
      <c r="AD27" s="686"/>
      <c r="AE27" s="686"/>
      <c r="AF27" s="11" t="s">
        <v>18</v>
      </c>
      <c r="AG27" s="1"/>
      <c r="AH27" s="288"/>
      <c r="AI27" s="267"/>
      <c r="AJ27" s="268"/>
      <c r="AK27" s="268"/>
      <c r="AL27" s="268"/>
      <c r="AM27" s="268"/>
      <c r="AN27" s="268"/>
      <c r="AO27" s="268"/>
      <c r="AP27" s="268"/>
      <c r="AQ27" s="268"/>
      <c r="AR27" s="268"/>
      <c r="AS27" s="268"/>
      <c r="AT27" s="268"/>
      <c r="AU27" s="268"/>
      <c r="AV27" s="268"/>
      <c r="AW27" s="268"/>
      <c r="AX27" s="268"/>
      <c r="AY27" s="268"/>
      <c r="AZ27" s="268"/>
      <c r="BA27" s="283"/>
      <c r="BB27" s="649"/>
      <c r="BC27" s="649"/>
      <c r="BD27" s="649"/>
      <c r="BE27" s="286"/>
      <c r="BF27" s="316"/>
      <c r="BG27" s="1"/>
      <c r="BH27" s="1"/>
      <c r="BI27" s="1"/>
      <c r="BJ27" s="1"/>
      <c r="BK27" s="1"/>
      <c r="BL27" s="1"/>
      <c r="BM27" s="1"/>
      <c r="BN27" s="1"/>
    </row>
    <row r="28" spans="3:66" ht="10.5" customHeight="1" thickTop="1" x14ac:dyDescent="0.15">
      <c r="C28" s="173"/>
      <c r="D28" s="185"/>
      <c r="E28" s="397" t="s">
        <v>95</v>
      </c>
      <c r="F28" s="398"/>
      <c r="G28" s="398"/>
      <c r="H28" s="399"/>
      <c r="I28" s="387" t="s">
        <v>96</v>
      </c>
      <c r="J28" s="688">
        <v>58000</v>
      </c>
      <c r="K28" s="688"/>
      <c r="L28" s="391" t="s">
        <v>18</v>
      </c>
      <c r="M28" s="357" t="s">
        <v>97</v>
      </c>
      <c r="N28" s="357"/>
      <c r="O28" s="357"/>
      <c r="P28" s="357"/>
      <c r="Q28" s="357"/>
      <c r="R28" s="357"/>
      <c r="S28" s="359" t="s">
        <v>98</v>
      </c>
      <c r="T28" s="355" t="s">
        <v>26</v>
      </c>
      <c r="U28" s="355"/>
      <c r="V28" s="355"/>
      <c r="W28" s="355"/>
      <c r="X28" s="14"/>
      <c r="Y28" s="374" t="s">
        <v>27</v>
      </c>
      <c r="Z28" s="357"/>
      <c r="AA28" s="375"/>
      <c r="AB28" s="690" t="s">
        <v>28</v>
      </c>
      <c r="AC28" s="26"/>
      <c r="AD28" s="14"/>
      <c r="AE28" s="14"/>
      <c r="AF28" s="9"/>
      <c r="AG28" s="1"/>
      <c r="AH28" s="288"/>
      <c r="AI28" s="141" t="s">
        <v>24</v>
      </c>
      <c r="AJ28" s="142"/>
      <c r="AK28" s="262"/>
      <c r="AL28" s="130" t="s">
        <v>91</v>
      </c>
      <c r="AM28" s="131"/>
      <c r="AN28" s="10"/>
      <c r="AO28" s="340" t="s">
        <v>92</v>
      </c>
      <c r="AP28" s="340"/>
      <c r="AQ28" s="340"/>
      <c r="AR28" s="340"/>
      <c r="AS28" s="340"/>
      <c r="AT28" s="341" t="s">
        <v>93</v>
      </c>
      <c r="AU28" s="343" t="s">
        <v>94</v>
      </c>
      <c r="AV28" s="343"/>
      <c r="AW28" s="343"/>
      <c r="AX28" s="343"/>
      <c r="AY28" s="343"/>
      <c r="AZ28" s="343"/>
      <c r="BA28" s="337" t="s">
        <v>25</v>
      </c>
      <c r="BB28" s="337"/>
      <c r="BC28" s="337"/>
      <c r="BD28" s="337"/>
      <c r="BE28" s="338"/>
      <c r="BF28" s="316"/>
      <c r="BG28" s="1"/>
      <c r="BH28" s="1"/>
      <c r="BI28" s="1"/>
      <c r="BJ28" s="1"/>
      <c r="BK28" s="1"/>
      <c r="BL28" s="1"/>
      <c r="BM28" s="1"/>
      <c r="BN28" s="1"/>
    </row>
    <row r="29" spans="3:66" ht="15" customHeight="1" thickBot="1" x14ac:dyDescent="0.2">
      <c r="C29" s="173"/>
      <c r="D29" s="186"/>
      <c r="E29" s="400"/>
      <c r="F29" s="401"/>
      <c r="G29" s="401"/>
      <c r="H29" s="402"/>
      <c r="I29" s="388"/>
      <c r="J29" s="689"/>
      <c r="K29" s="689"/>
      <c r="L29" s="392"/>
      <c r="M29" s="358"/>
      <c r="N29" s="358"/>
      <c r="O29" s="358"/>
      <c r="P29" s="358"/>
      <c r="Q29" s="358"/>
      <c r="R29" s="358"/>
      <c r="S29" s="360"/>
      <c r="T29" s="685">
        <f>ROUNDUP(IF(J28&lt;=25000,J28,IF(J28&lt;=50000,J28/2+12500,IF(J28&lt;=100000,J28/4+25000,50000))),0)</f>
        <v>39500</v>
      </c>
      <c r="U29" s="685"/>
      <c r="V29" s="685"/>
      <c r="W29" s="685"/>
      <c r="X29" s="70" t="s">
        <v>18</v>
      </c>
      <c r="Y29" s="376"/>
      <c r="Z29" s="358"/>
      <c r="AA29" s="377"/>
      <c r="AB29" s="691"/>
      <c r="AC29" s="749">
        <f>IF(T29&gt;=40000,T29,IF(T29+T27&gt;40000,40000,T29+T27))</f>
        <v>40000</v>
      </c>
      <c r="AD29" s="749"/>
      <c r="AE29" s="749"/>
      <c r="AF29" s="29" t="s">
        <v>18</v>
      </c>
      <c r="AG29" s="1"/>
      <c r="AH29" s="288"/>
      <c r="AI29" s="141"/>
      <c r="AJ29" s="142"/>
      <c r="AK29" s="262"/>
      <c r="AL29" s="133"/>
      <c r="AM29" s="134"/>
      <c r="AN29" s="336">
        <v>16000</v>
      </c>
      <c r="AO29" s="336"/>
      <c r="AP29" s="336"/>
      <c r="AQ29" s="336"/>
      <c r="AR29" s="336"/>
      <c r="AS29" s="13" t="s">
        <v>18</v>
      </c>
      <c r="AT29" s="342"/>
      <c r="AU29" s="344"/>
      <c r="AV29" s="344"/>
      <c r="AW29" s="344"/>
      <c r="AX29" s="344"/>
      <c r="AY29" s="344"/>
      <c r="AZ29" s="344"/>
      <c r="BA29" s="687">
        <v>0</v>
      </c>
      <c r="BB29" s="687"/>
      <c r="BC29" s="687"/>
      <c r="BD29" s="687"/>
      <c r="BE29" s="58" t="s">
        <v>18</v>
      </c>
      <c r="BF29" s="316"/>
      <c r="BG29" s="1"/>
      <c r="BH29" s="1"/>
      <c r="BI29" s="1"/>
      <c r="BJ29" s="1"/>
      <c r="BK29" s="1"/>
      <c r="BL29" s="1"/>
      <c r="BM29" s="1"/>
      <c r="BN29" s="1"/>
    </row>
    <row r="30" spans="3:66" ht="9.9499999999999993" customHeight="1" thickTop="1" thickBot="1" x14ac:dyDescent="0.2">
      <c r="C30" s="173"/>
      <c r="D30" s="434" t="s">
        <v>100</v>
      </c>
      <c r="E30" s="692" t="s">
        <v>153</v>
      </c>
      <c r="F30" s="693"/>
      <c r="G30" s="693"/>
      <c r="H30" s="693"/>
      <c r="I30" s="694"/>
      <c r="J30" s="701" t="s">
        <v>190</v>
      </c>
      <c r="K30" s="702"/>
      <c r="L30" s="703"/>
      <c r="M30" s="704" t="s">
        <v>182</v>
      </c>
      <c r="N30" s="705"/>
      <c r="O30" s="704" t="s">
        <v>183</v>
      </c>
      <c r="P30" s="708"/>
      <c r="Q30" s="708"/>
      <c r="R30" s="705"/>
      <c r="S30" s="711" t="s">
        <v>183</v>
      </c>
      <c r="T30" s="712"/>
      <c r="U30" s="712"/>
      <c r="V30" s="712"/>
      <c r="W30" s="712"/>
      <c r="X30" s="713"/>
      <c r="Y30" s="82"/>
      <c r="Z30" s="83"/>
      <c r="AA30" s="385" t="s">
        <v>17</v>
      </c>
      <c r="AB30" s="95"/>
      <c r="AC30" s="96"/>
      <c r="AD30" s="97" t="s">
        <v>18</v>
      </c>
      <c r="AE30" s="362"/>
      <c r="AF30" s="363"/>
      <c r="AG30" s="1"/>
      <c r="AH30" s="288"/>
      <c r="AI30" s="141"/>
      <c r="AJ30" s="142"/>
      <c r="AK30" s="262"/>
      <c r="AL30" s="133"/>
      <c r="AM30" s="134"/>
      <c r="AN30" s="6"/>
      <c r="AO30" s="15"/>
      <c r="AP30" s="15"/>
      <c r="AQ30" s="16"/>
      <c r="AR30" s="4"/>
      <c r="AS30" s="4"/>
      <c r="AT30" s="4"/>
      <c r="AU30" s="344"/>
      <c r="AV30" s="344"/>
      <c r="AW30" s="344"/>
      <c r="AX30" s="344"/>
      <c r="AY30" s="344"/>
      <c r="AZ30" s="344"/>
      <c r="BA30" s="4"/>
      <c r="BB30" s="4"/>
      <c r="BC30" s="17"/>
      <c r="BD30" s="13"/>
      <c r="BE30" s="56"/>
      <c r="BF30" s="316"/>
      <c r="BG30" s="1"/>
      <c r="BH30" s="1"/>
      <c r="BI30" s="1"/>
      <c r="BJ30" s="1"/>
      <c r="BK30" s="1"/>
      <c r="BL30" s="1"/>
      <c r="BM30" s="1"/>
      <c r="BN30" s="1"/>
    </row>
    <row r="31" spans="3:66" ht="9.9499999999999993" customHeight="1" x14ac:dyDescent="0.15">
      <c r="C31" s="173"/>
      <c r="D31" s="435"/>
      <c r="E31" s="695"/>
      <c r="F31" s="696"/>
      <c r="G31" s="696"/>
      <c r="H31" s="696"/>
      <c r="I31" s="697"/>
      <c r="J31" s="614"/>
      <c r="K31" s="615"/>
      <c r="L31" s="616"/>
      <c r="M31" s="706"/>
      <c r="N31" s="697"/>
      <c r="O31" s="706"/>
      <c r="P31" s="696"/>
      <c r="Q31" s="696"/>
      <c r="R31" s="697"/>
      <c r="S31" s="714"/>
      <c r="T31" s="715"/>
      <c r="U31" s="715"/>
      <c r="V31" s="715"/>
      <c r="W31" s="715"/>
      <c r="X31" s="716"/>
      <c r="Y31" s="82"/>
      <c r="Z31" s="83"/>
      <c r="AA31" s="386"/>
      <c r="AB31" s="660">
        <v>9680</v>
      </c>
      <c r="AC31" s="661"/>
      <c r="AD31" s="709"/>
      <c r="AE31" s="364"/>
      <c r="AF31" s="365"/>
      <c r="AG31" s="1"/>
      <c r="AH31" s="288"/>
      <c r="AI31" s="141"/>
      <c r="AJ31" s="142"/>
      <c r="AK31" s="262"/>
      <c r="AL31" s="1"/>
      <c r="AM31" s="1"/>
      <c r="AN31" s="1"/>
      <c r="AO31" s="1"/>
      <c r="AP31" s="1"/>
      <c r="AQ31" s="1"/>
      <c r="AR31" s="1"/>
      <c r="AS31" s="1"/>
      <c r="AT31" s="1"/>
      <c r="AU31" s="1"/>
      <c r="AV31" s="1"/>
      <c r="AW31" s="1"/>
      <c r="AX31" s="1"/>
      <c r="AY31" s="1"/>
      <c r="AZ31" s="276" t="s">
        <v>29</v>
      </c>
      <c r="BA31" s="277"/>
      <c r="BB31" s="277"/>
      <c r="BC31" s="277"/>
      <c r="BD31" s="277"/>
      <c r="BE31" s="278"/>
      <c r="BF31" s="316"/>
      <c r="BG31" s="1"/>
      <c r="BH31" s="1"/>
      <c r="BI31" s="1"/>
      <c r="BJ31" s="1"/>
      <c r="BK31" s="1"/>
      <c r="BL31" s="1"/>
      <c r="BM31" s="1"/>
      <c r="BN31" s="1"/>
    </row>
    <row r="32" spans="3:66" ht="9" customHeight="1" x14ac:dyDescent="0.15">
      <c r="C32" s="173"/>
      <c r="D32" s="435"/>
      <c r="E32" s="698"/>
      <c r="F32" s="699"/>
      <c r="G32" s="699"/>
      <c r="H32" s="699"/>
      <c r="I32" s="700"/>
      <c r="J32" s="617"/>
      <c r="K32" s="618"/>
      <c r="L32" s="619"/>
      <c r="M32" s="707"/>
      <c r="N32" s="700"/>
      <c r="O32" s="707"/>
      <c r="P32" s="699"/>
      <c r="Q32" s="699"/>
      <c r="R32" s="700"/>
      <c r="S32" s="717"/>
      <c r="T32" s="718"/>
      <c r="U32" s="718"/>
      <c r="V32" s="718"/>
      <c r="W32" s="718"/>
      <c r="X32" s="719"/>
      <c r="Y32" s="84"/>
      <c r="Z32" s="85"/>
      <c r="AA32" s="386"/>
      <c r="AB32" s="662"/>
      <c r="AC32" s="663"/>
      <c r="AD32" s="710"/>
      <c r="AE32" s="364"/>
      <c r="AF32" s="365"/>
      <c r="AG32" s="1"/>
      <c r="AH32" s="59"/>
      <c r="AI32" s="141"/>
      <c r="AJ32" s="142"/>
      <c r="AK32" s="262"/>
      <c r="AL32" s="6"/>
      <c r="AM32" s="6"/>
      <c r="AN32" s="6"/>
      <c r="AO32" s="18"/>
      <c r="AP32" s="18"/>
      <c r="AQ32" s="4"/>
      <c r="AR32" s="4"/>
      <c r="AS32" s="4"/>
      <c r="AT32" s="4"/>
      <c r="AU32" s="1"/>
      <c r="AV32" s="1"/>
      <c r="AW32" s="1"/>
      <c r="AX32" s="1"/>
      <c r="AY32" s="60" t="s">
        <v>101</v>
      </c>
      <c r="AZ32" s="19"/>
      <c r="BA32" s="335">
        <v>16000</v>
      </c>
      <c r="BB32" s="335"/>
      <c r="BC32" s="335"/>
      <c r="BD32" s="335"/>
      <c r="BE32" s="56"/>
      <c r="BF32" s="316"/>
      <c r="BG32" s="1"/>
      <c r="BH32" s="1"/>
      <c r="BI32" s="1"/>
      <c r="BJ32" s="1"/>
      <c r="BK32" s="1"/>
      <c r="BL32" s="1"/>
      <c r="BM32" s="1"/>
      <c r="BN32" s="1"/>
    </row>
    <row r="33" spans="3:66" ht="15" customHeight="1" x14ac:dyDescent="0.15">
      <c r="C33" s="173"/>
      <c r="D33" s="435"/>
      <c r="E33" s="394"/>
      <c r="F33" s="405"/>
      <c r="G33" s="405"/>
      <c r="H33" s="405"/>
      <c r="I33" s="405"/>
      <c r="J33" s="192"/>
      <c r="K33" s="192"/>
      <c r="L33" s="192"/>
      <c r="M33" s="427"/>
      <c r="N33" s="427"/>
      <c r="O33" s="427"/>
      <c r="P33" s="427"/>
      <c r="Q33" s="427"/>
      <c r="R33" s="427"/>
      <c r="S33" s="415"/>
      <c r="T33" s="416"/>
      <c r="U33" s="416"/>
      <c r="V33" s="416"/>
      <c r="W33" s="416"/>
      <c r="X33" s="417"/>
      <c r="Y33" s="86"/>
      <c r="Z33" s="87"/>
      <c r="AA33" s="386" t="s">
        <v>17</v>
      </c>
      <c r="AB33" s="679"/>
      <c r="AC33" s="679"/>
      <c r="AD33" s="679"/>
      <c r="AE33" s="364"/>
      <c r="AF33" s="365"/>
      <c r="AG33" s="1"/>
      <c r="AH33" s="61"/>
      <c r="AI33" s="166"/>
      <c r="AJ33" s="167"/>
      <c r="AK33" s="263"/>
      <c r="AL33" s="62"/>
      <c r="AM33" s="62"/>
      <c r="AN33" s="62"/>
      <c r="AO33" s="63"/>
      <c r="AP33" s="63"/>
      <c r="AQ33" s="64"/>
      <c r="AR33" s="64"/>
      <c r="AS33" s="64"/>
      <c r="AT33" s="64"/>
      <c r="AU33" s="25"/>
      <c r="AV33" s="25"/>
      <c r="AW33" s="25"/>
      <c r="AX33" s="25"/>
      <c r="AY33" s="25"/>
      <c r="AZ33" s="65"/>
      <c r="BA33" s="336"/>
      <c r="BB33" s="336"/>
      <c r="BC33" s="336"/>
      <c r="BD33" s="336"/>
      <c r="BE33" s="66" t="s">
        <v>18</v>
      </c>
      <c r="BF33" s="316"/>
      <c r="BG33" s="1"/>
      <c r="BH33" s="1"/>
      <c r="BI33" s="1"/>
      <c r="BJ33" s="1"/>
      <c r="BK33" s="1"/>
      <c r="BL33" s="1"/>
      <c r="BM33" s="1"/>
      <c r="BN33" s="1"/>
    </row>
    <row r="34" spans="3:66" ht="7.5" customHeight="1" x14ac:dyDescent="0.15">
      <c r="C34" s="173"/>
      <c r="D34" s="435"/>
      <c r="E34" s="394"/>
      <c r="F34" s="405"/>
      <c r="G34" s="405"/>
      <c r="H34" s="405"/>
      <c r="I34" s="405"/>
      <c r="J34" s="192"/>
      <c r="K34" s="192"/>
      <c r="L34" s="192"/>
      <c r="M34" s="427"/>
      <c r="N34" s="427"/>
      <c r="O34" s="427"/>
      <c r="P34" s="427"/>
      <c r="Q34" s="427"/>
      <c r="R34" s="427"/>
      <c r="S34" s="409"/>
      <c r="T34" s="410"/>
      <c r="U34" s="410"/>
      <c r="V34" s="410"/>
      <c r="W34" s="410"/>
      <c r="X34" s="411"/>
      <c r="Y34" s="82"/>
      <c r="Z34" s="83"/>
      <c r="AA34" s="386"/>
      <c r="AB34" s="679"/>
      <c r="AC34" s="679"/>
      <c r="AD34" s="679"/>
      <c r="AE34" s="364"/>
      <c r="AF34" s="365"/>
      <c r="AG34" s="1"/>
      <c r="AH34" s="20"/>
      <c r="AI34" s="20"/>
      <c r="AJ34" s="6"/>
      <c r="AK34" s="6"/>
      <c r="AL34" s="6"/>
      <c r="AM34" s="6"/>
      <c r="AN34" s="6"/>
      <c r="AO34" s="3"/>
      <c r="AP34" s="3"/>
      <c r="AQ34" s="4"/>
      <c r="AR34" s="4"/>
      <c r="AS34" s="4"/>
      <c r="AT34" s="4"/>
      <c r="AU34" s="1"/>
      <c r="AV34" s="1"/>
      <c r="AW34" s="1"/>
      <c r="AX34" s="1"/>
      <c r="AY34" s="1"/>
      <c r="AZ34" s="1"/>
      <c r="BA34" s="1"/>
      <c r="BB34" s="1"/>
      <c r="BC34" s="1"/>
      <c r="BD34" s="1"/>
      <c r="BE34" s="1"/>
      <c r="BF34" s="316"/>
      <c r="BG34" s="1"/>
      <c r="BH34" s="1"/>
      <c r="BI34" s="1"/>
      <c r="BJ34" s="1"/>
      <c r="BK34" s="1"/>
      <c r="BL34" s="1"/>
      <c r="BM34" s="1"/>
      <c r="BN34" s="1"/>
    </row>
    <row r="35" spans="3:66" ht="4.7" customHeight="1" x14ac:dyDescent="0.15">
      <c r="C35" s="173"/>
      <c r="D35" s="435"/>
      <c r="E35" s="394"/>
      <c r="F35" s="405"/>
      <c r="G35" s="405"/>
      <c r="H35" s="405"/>
      <c r="I35" s="405"/>
      <c r="J35" s="192"/>
      <c r="K35" s="192"/>
      <c r="L35" s="192"/>
      <c r="M35" s="427"/>
      <c r="N35" s="427"/>
      <c r="O35" s="427"/>
      <c r="P35" s="427"/>
      <c r="Q35" s="427"/>
      <c r="R35" s="427"/>
      <c r="S35" s="412"/>
      <c r="T35" s="413"/>
      <c r="U35" s="413"/>
      <c r="V35" s="413"/>
      <c r="W35" s="413"/>
      <c r="X35" s="414"/>
      <c r="Y35" s="84"/>
      <c r="Z35" s="85"/>
      <c r="AA35" s="386"/>
      <c r="AB35" s="679"/>
      <c r="AC35" s="679"/>
      <c r="AD35" s="679"/>
      <c r="AE35" s="364"/>
      <c r="AF35" s="365"/>
      <c r="AG35" s="1"/>
      <c r="AH35" s="31"/>
      <c r="AI35" s="20"/>
      <c r="AJ35" s="6"/>
      <c r="AK35" s="6"/>
      <c r="AL35" s="6"/>
      <c r="AM35" s="6"/>
      <c r="AN35" s="6"/>
      <c r="AO35" s="3"/>
      <c r="AP35" s="3"/>
      <c r="AQ35" s="4"/>
      <c r="AR35" s="4"/>
      <c r="AS35" s="4"/>
      <c r="AT35" s="4"/>
      <c r="AU35" s="1"/>
      <c r="AV35" s="1"/>
      <c r="AW35" s="1"/>
      <c r="AX35" s="1"/>
      <c r="AY35" s="1"/>
      <c r="AZ35" s="1"/>
      <c r="BA35" s="1"/>
      <c r="BB35" s="1"/>
      <c r="BC35" s="1"/>
      <c r="BD35" s="1"/>
      <c r="BE35" s="1"/>
      <c r="BF35" s="316"/>
      <c r="BG35" s="1"/>
      <c r="BH35" s="1"/>
      <c r="BI35" s="1"/>
      <c r="BJ35" s="1"/>
      <c r="BK35" s="1"/>
      <c r="BL35" s="1"/>
      <c r="BM35" s="1"/>
      <c r="BN35" s="1"/>
    </row>
    <row r="36" spans="3:66" ht="12.75" customHeight="1" x14ac:dyDescent="0.15">
      <c r="C36" s="173"/>
      <c r="D36" s="435"/>
      <c r="E36" s="721"/>
      <c r="F36" s="721"/>
      <c r="G36" s="721"/>
      <c r="H36" s="721"/>
      <c r="I36" s="722"/>
      <c r="J36" s="192"/>
      <c r="K36" s="192"/>
      <c r="L36" s="192"/>
      <c r="M36" s="195"/>
      <c r="N36" s="195"/>
      <c r="O36" s="195"/>
      <c r="P36" s="195"/>
      <c r="Q36" s="195"/>
      <c r="R36" s="195"/>
      <c r="S36" s="415"/>
      <c r="T36" s="416"/>
      <c r="U36" s="416"/>
      <c r="V36" s="416"/>
      <c r="W36" s="416"/>
      <c r="X36" s="417"/>
      <c r="Y36" s="86"/>
      <c r="Z36" s="87"/>
      <c r="AA36" s="386" t="s">
        <v>17</v>
      </c>
      <c r="AB36" s="679"/>
      <c r="AC36" s="679"/>
      <c r="AD36" s="679"/>
      <c r="AE36" s="367"/>
      <c r="AF36" s="368"/>
      <c r="AG36" s="1"/>
      <c r="AH36" s="456" t="s">
        <v>122</v>
      </c>
      <c r="AI36" s="130" t="s">
        <v>30</v>
      </c>
      <c r="AJ36" s="131"/>
      <c r="AK36" s="131"/>
      <c r="AL36" s="131"/>
      <c r="AM36" s="460" t="s">
        <v>31</v>
      </c>
      <c r="AN36" s="460"/>
      <c r="AO36" s="460"/>
      <c r="AP36" s="460"/>
      <c r="AQ36" s="460"/>
      <c r="AR36" s="460"/>
      <c r="AS36" s="466" t="s">
        <v>32</v>
      </c>
      <c r="AT36" s="466"/>
      <c r="AU36" s="466"/>
      <c r="AV36" s="466"/>
      <c r="AW36" s="466"/>
      <c r="AX36" s="466"/>
      <c r="AY36" s="466"/>
      <c r="AZ36" s="466"/>
      <c r="BA36" s="438" t="s">
        <v>33</v>
      </c>
      <c r="BB36" s="438"/>
      <c r="BC36" s="438"/>
      <c r="BD36" s="438"/>
      <c r="BE36" s="439"/>
      <c r="BF36" s="316"/>
      <c r="BG36" s="1"/>
      <c r="BH36" s="1"/>
      <c r="BI36" s="1"/>
      <c r="BJ36" s="1"/>
      <c r="BK36" s="1"/>
      <c r="BL36" s="1"/>
      <c r="BM36" s="1"/>
      <c r="BN36" s="1"/>
    </row>
    <row r="37" spans="3:66" ht="12.75" customHeight="1" thickBot="1" x14ac:dyDescent="0.2">
      <c r="C37" s="173"/>
      <c r="D37" s="435"/>
      <c r="E37" s="723"/>
      <c r="F37" s="723"/>
      <c r="G37" s="723"/>
      <c r="H37" s="723"/>
      <c r="I37" s="724"/>
      <c r="J37" s="199"/>
      <c r="K37" s="199"/>
      <c r="L37" s="199"/>
      <c r="M37" s="196"/>
      <c r="N37" s="196"/>
      <c r="O37" s="196"/>
      <c r="P37" s="196"/>
      <c r="Q37" s="196"/>
      <c r="R37" s="196"/>
      <c r="S37" s="430"/>
      <c r="T37" s="431"/>
      <c r="U37" s="431"/>
      <c r="V37" s="431"/>
      <c r="W37" s="431"/>
      <c r="X37" s="432"/>
      <c r="Y37" s="82"/>
      <c r="Z37" s="83"/>
      <c r="AA37" s="421"/>
      <c r="AB37" s="720"/>
      <c r="AC37" s="720"/>
      <c r="AD37" s="720"/>
      <c r="AE37" s="369"/>
      <c r="AF37" s="370"/>
      <c r="AG37" s="1"/>
      <c r="AH37" s="457"/>
      <c r="AI37" s="133"/>
      <c r="AJ37" s="134"/>
      <c r="AK37" s="134"/>
      <c r="AL37" s="134"/>
      <c r="AM37" s="461"/>
      <c r="AN37" s="461"/>
      <c r="AO37" s="461"/>
      <c r="AP37" s="461"/>
      <c r="AQ37" s="461"/>
      <c r="AR37" s="461"/>
      <c r="AS37" s="442" t="s">
        <v>34</v>
      </c>
      <c r="AT37" s="442"/>
      <c r="AU37" s="442"/>
      <c r="AV37" s="442"/>
      <c r="AW37" s="442"/>
      <c r="AX37" s="443" t="s">
        <v>35</v>
      </c>
      <c r="AY37" s="443"/>
      <c r="AZ37" s="443"/>
      <c r="BA37" s="440"/>
      <c r="BB37" s="440"/>
      <c r="BC37" s="440"/>
      <c r="BD37" s="440"/>
      <c r="BE37" s="441"/>
      <c r="BF37" s="316"/>
      <c r="BG37" s="1"/>
      <c r="BH37" s="1"/>
      <c r="BI37" s="1"/>
      <c r="BJ37" s="1"/>
      <c r="BK37" s="1"/>
      <c r="BL37" s="1"/>
      <c r="BM37" s="1"/>
      <c r="BN37" s="1"/>
    </row>
    <row r="38" spans="3:66" ht="12.75" customHeight="1" thickTop="1" x14ac:dyDescent="0.15">
      <c r="C38" s="173"/>
      <c r="D38" s="435"/>
      <c r="E38" s="397" t="s">
        <v>36</v>
      </c>
      <c r="F38" s="398"/>
      <c r="G38" s="398"/>
      <c r="H38" s="399"/>
      <c r="I38" s="419" t="s">
        <v>37</v>
      </c>
      <c r="J38" s="688">
        <f>SUM(AB31:AD37)</f>
        <v>9680</v>
      </c>
      <c r="K38" s="688"/>
      <c r="L38" s="391" t="s">
        <v>18</v>
      </c>
      <c r="M38" s="21"/>
      <c r="N38" s="21"/>
      <c r="O38" s="21"/>
      <c r="P38" s="21"/>
      <c r="Q38" s="21"/>
      <c r="R38" s="21"/>
      <c r="S38" s="21"/>
      <c r="T38" s="22"/>
      <c r="U38" s="22"/>
      <c r="V38" s="525" t="s">
        <v>104</v>
      </c>
      <c r="W38" s="357"/>
      <c r="X38" s="357"/>
      <c r="Y38" s="357"/>
      <c r="Z38" s="357"/>
      <c r="AA38" s="357"/>
      <c r="AB38" s="274" t="s">
        <v>105</v>
      </c>
      <c r="AC38" s="355" t="s">
        <v>22</v>
      </c>
      <c r="AD38" s="355"/>
      <c r="AE38" s="355"/>
      <c r="AF38" s="356"/>
      <c r="AG38" s="1"/>
      <c r="AH38" s="458"/>
      <c r="AI38" s="762" t="s">
        <v>200</v>
      </c>
      <c r="AJ38" s="763"/>
      <c r="AK38" s="763"/>
      <c r="AL38" s="764"/>
      <c r="AM38" s="768" t="s">
        <v>201</v>
      </c>
      <c r="AN38" s="638"/>
      <c r="AO38" s="638"/>
      <c r="AP38" s="638"/>
      <c r="AQ38" s="638"/>
      <c r="AR38" s="633"/>
      <c r="AS38" s="626" t="s">
        <v>202</v>
      </c>
      <c r="AT38" s="627"/>
      <c r="AU38" s="627"/>
      <c r="AV38" s="627"/>
      <c r="AW38" s="628"/>
      <c r="AX38" s="626" t="s">
        <v>203</v>
      </c>
      <c r="AY38" s="627"/>
      <c r="AZ38" s="727"/>
      <c r="BA38" s="729">
        <v>131120</v>
      </c>
      <c r="BB38" s="730"/>
      <c r="BC38" s="730"/>
      <c r="BD38" s="730"/>
      <c r="BE38" s="50" t="s">
        <v>18</v>
      </c>
      <c r="BF38" s="316"/>
      <c r="BG38" s="1"/>
      <c r="BH38" s="1"/>
      <c r="BI38" s="1"/>
      <c r="BJ38" s="1"/>
      <c r="BK38" s="1"/>
      <c r="BL38" s="1"/>
      <c r="BM38" s="1"/>
      <c r="BN38" s="1"/>
    </row>
    <row r="39" spans="3:66" ht="14.25" customHeight="1" thickBot="1" x14ac:dyDescent="0.2">
      <c r="C39" s="173"/>
      <c r="D39" s="436"/>
      <c r="E39" s="400"/>
      <c r="F39" s="401"/>
      <c r="G39" s="401"/>
      <c r="H39" s="402"/>
      <c r="I39" s="420"/>
      <c r="J39" s="689"/>
      <c r="K39" s="689"/>
      <c r="L39" s="392"/>
      <c r="M39" s="23"/>
      <c r="N39" s="23"/>
      <c r="O39" s="23"/>
      <c r="P39" s="23"/>
      <c r="Q39" s="23"/>
      <c r="R39" s="23"/>
      <c r="S39" s="23"/>
      <c r="T39" s="24"/>
      <c r="U39" s="24"/>
      <c r="V39" s="526"/>
      <c r="W39" s="358"/>
      <c r="X39" s="358"/>
      <c r="Y39" s="358"/>
      <c r="Z39" s="358"/>
      <c r="AA39" s="358"/>
      <c r="AB39" s="275"/>
      <c r="AC39" s="524">
        <f>ROUNDUP(IF(J38&lt;=20000,J38,IF(J38&lt;=40000,J38/2+10000,IF(J38&lt;=80000,J38/4+20000,40000))),0)</f>
        <v>9680</v>
      </c>
      <c r="AD39" s="524"/>
      <c r="AE39" s="524"/>
      <c r="AF39" s="29" t="s">
        <v>18</v>
      </c>
      <c r="AG39" s="1"/>
      <c r="AH39" s="458"/>
      <c r="AI39" s="765"/>
      <c r="AJ39" s="766"/>
      <c r="AK39" s="766"/>
      <c r="AL39" s="767"/>
      <c r="AM39" s="769"/>
      <c r="AN39" s="640"/>
      <c r="AO39" s="640"/>
      <c r="AP39" s="640"/>
      <c r="AQ39" s="640"/>
      <c r="AR39" s="637"/>
      <c r="AS39" s="629"/>
      <c r="AT39" s="630"/>
      <c r="AU39" s="630"/>
      <c r="AV39" s="630"/>
      <c r="AW39" s="631"/>
      <c r="AX39" s="629"/>
      <c r="AY39" s="630"/>
      <c r="AZ39" s="728"/>
      <c r="BA39" s="731"/>
      <c r="BB39" s="732"/>
      <c r="BC39" s="732"/>
      <c r="BD39" s="732"/>
      <c r="BE39" s="51"/>
      <c r="BF39" s="316"/>
      <c r="BG39" s="1"/>
      <c r="BH39" s="1"/>
      <c r="BI39" s="1"/>
      <c r="BJ39" s="1"/>
      <c r="BK39" s="1"/>
      <c r="BL39" s="1"/>
      <c r="BM39" s="1"/>
      <c r="BN39" s="1"/>
    </row>
    <row r="40" spans="3:66" ht="11.25" customHeight="1" thickTop="1" x14ac:dyDescent="0.15">
      <c r="C40" s="173"/>
      <c r="D40" s="184" t="s">
        <v>106</v>
      </c>
      <c r="E40" s="692" t="s">
        <v>155</v>
      </c>
      <c r="F40" s="693"/>
      <c r="G40" s="693"/>
      <c r="H40" s="693"/>
      <c r="I40" s="694"/>
      <c r="J40" s="701" t="s">
        <v>191</v>
      </c>
      <c r="K40" s="702"/>
      <c r="L40" s="703"/>
      <c r="M40" s="704" t="s">
        <v>192</v>
      </c>
      <c r="N40" s="705"/>
      <c r="O40" s="711" t="s">
        <v>183</v>
      </c>
      <c r="P40" s="712"/>
      <c r="Q40" s="712"/>
      <c r="R40" s="713"/>
      <c r="S40" s="482"/>
      <c r="T40" s="483"/>
      <c r="U40" s="483"/>
      <c r="V40" s="483"/>
      <c r="W40" s="483"/>
      <c r="X40" s="484"/>
      <c r="Y40" s="711" t="s">
        <v>406</v>
      </c>
      <c r="Z40" s="713"/>
      <c r="AA40" s="428" t="s">
        <v>17</v>
      </c>
      <c r="AB40" s="200" t="s">
        <v>18</v>
      </c>
      <c r="AC40" s="201"/>
      <c r="AD40" s="467"/>
      <c r="AE40" s="471"/>
      <c r="AF40" s="472"/>
      <c r="AG40" s="1"/>
      <c r="AH40" s="458"/>
      <c r="AI40" s="789"/>
      <c r="AJ40" s="790"/>
      <c r="AK40" s="790"/>
      <c r="AL40" s="791"/>
      <c r="AM40" s="320"/>
      <c r="AN40" s="320"/>
      <c r="AO40" s="320"/>
      <c r="AP40" s="320"/>
      <c r="AQ40" s="320"/>
      <c r="AR40" s="320"/>
      <c r="AS40" s="462"/>
      <c r="AT40" s="462"/>
      <c r="AU40" s="462"/>
      <c r="AV40" s="462"/>
      <c r="AW40" s="462"/>
      <c r="AX40" s="310"/>
      <c r="AY40" s="310"/>
      <c r="AZ40" s="451"/>
      <c r="BA40" s="733"/>
      <c r="BB40" s="734"/>
      <c r="BC40" s="734"/>
      <c r="BD40" s="734"/>
      <c r="BE40" s="52"/>
      <c r="BF40" s="316"/>
      <c r="BG40" s="1"/>
      <c r="BH40" s="1"/>
      <c r="BI40" s="1"/>
      <c r="BJ40" s="1"/>
      <c r="BK40" s="1"/>
      <c r="BL40" s="1"/>
      <c r="BM40" s="1"/>
      <c r="BN40" s="1"/>
    </row>
    <row r="41" spans="3:66" ht="14.25" customHeight="1" thickBot="1" x14ac:dyDescent="0.2">
      <c r="C41" s="173"/>
      <c r="D41" s="185"/>
      <c r="E41" s="698"/>
      <c r="F41" s="699"/>
      <c r="G41" s="699"/>
      <c r="H41" s="699"/>
      <c r="I41" s="700"/>
      <c r="J41" s="617"/>
      <c r="K41" s="618"/>
      <c r="L41" s="619"/>
      <c r="M41" s="707"/>
      <c r="N41" s="700"/>
      <c r="O41" s="717"/>
      <c r="P41" s="718"/>
      <c r="Q41" s="718"/>
      <c r="R41" s="719"/>
      <c r="S41" s="80" t="s">
        <v>193</v>
      </c>
      <c r="T41" s="69"/>
      <c r="U41" s="786" t="s">
        <v>194</v>
      </c>
      <c r="V41" s="786"/>
      <c r="W41" s="786"/>
      <c r="X41" s="625"/>
      <c r="Y41" s="717"/>
      <c r="Z41" s="719"/>
      <c r="AA41" s="429"/>
      <c r="AB41" s="737">
        <v>120000</v>
      </c>
      <c r="AC41" s="738"/>
      <c r="AD41" s="739"/>
      <c r="AE41" s="473"/>
      <c r="AF41" s="259"/>
      <c r="AG41" s="1"/>
      <c r="AH41" s="458"/>
      <c r="AI41" s="792"/>
      <c r="AJ41" s="793"/>
      <c r="AK41" s="793"/>
      <c r="AL41" s="794"/>
      <c r="AM41" s="332"/>
      <c r="AN41" s="332"/>
      <c r="AO41" s="332"/>
      <c r="AP41" s="332"/>
      <c r="AQ41" s="332"/>
      <c r="AR41" s="332"/>
      <c r="AS41" s="463"/>
      <c r="AT41" s="463"/>
      <c r="AU41" s="463"/>
      <c r="AV41" s="463"/>
      <c r="AW41" s="463"/>
      <c r="AX41" s="464"/>
      <c r="AY41" s="464"/>
      <c r="AZ41" s="465"/>
      <c r="BA41" s="735"/>
      <c r="BB41" s="736"/>
      <c r="BC41" s="736"/>
      <c r="BD41" s="736"/>
      <c r="BE41" s="51"/>
      <c r="BF41" s="316"/>
      <c r="BG41" s="1"/>
      <c r="BH41" s="1"/>
      <c r="BI41" s="1"/>
      <c r="BJ41" s="1"/>
      <c r="BK41" s="1"/>
      <c r="BL41" s="1"/>
      <c r="BM41" s="1"/>
      <c r="BN41" s="1"/>
    </row>
    <row r="42" spans="3:66" ht="11.25" customHeight="1" thickTop="1" x14ac:dyDescent="0.15">
      <c r="C42" s="173"/>
      <c r="D42" s="185"/>
      <c r="E42" s="740" t="s">
        <v>154</v>
      </c>
      <c r="F42" s="741"/>
      <c r="G42" s="741"/>
      <c r="H42" s="741"/>
      <c r="I42" s="742"/>
      <c r="J42" s="675" t="s">
        <v>195</v>
      </c>
      <c r="K42" s="676"/>
      <c r="L42" s="677"/>
      <c r="M42" s="743" t="s">
        <v>192</v>
      </c>
      <c r="N42" s="742"/>
      <c r="O42" s="744" t="s">
        <v>183</v>
      </c>
      <c r="P42" s="745"/>
      <c r="Q42" s="745"/>
      <c r="R42" s="746"/>
      <c r="S42" s="224"/>
      <c r="T42" s="225"/>
      <c r="U42" s="225"/>
      <c r="V42" s="225"/>
      <c r="W42" s="225"/>
      <c r="X42" s="226"/>
      <c r="Y42" s="744" t="s">
        <v>406</v>
      </c>
      <c r="Z42" s="746"/>
      <c r="AA42" s="429" t="s">
        <v>17</v>
      </c>
      <c r="AB42" s="752">
        <v>80000</v>
      </c>
      <c r="AC42" s="753"/>
      <c r="AD42" s="754"/>
      <c r="AE42" s="758"/>
      <c r="AF42" s="642"/>
      <c r="AG42" s="1"/>
      <c r="AH42" s="457"/>
      <c r="AI42" s="468" t="s">
        <v>38</v>
      </c>
      <c r="AJ42" s="468"/>
      <c r="AK42" s="468"/>
      <c r="AL42" s="468"/>
      <c r="AM42" s="469"/>
      <c r="AN42" s="469"/>
      <c r="AO42" s="469"/>
      <c r="AP42" s="469"/>
      <c r="AQ42" s="469"/>
      <c r="AR42" s="469"/>
      <c r="AS42" s="469"/>
      <c r="AT42" s="469"/>
      <c r="AU42" s="469"/>
      <c r="AV42" s="469"/>
      <c r="AW42" s="469"/>
      <c r="AX42" s="469"/>
      <c r="AY42" s="469"/>
      <c r="AZ42" s="759"/>
      <c r="BA42" s="750">
        <f>SUM(BA38:BD41)</f>
        <v>131120</v>
      </c>
      <c r="BB42" s="335"/>
      <c r="BC42" s="335"/>
      <c r="BD42" s="335"/>
      <c r="BE42" s="56"/>
      <c r="BF42" s="316"/>
      <c r="BG42" s="1"/>
      <c r="BH42" s="1"/>
      <c r="BI42" s="1"/>
      <c r="BJ42" s="1"/>
      <c r="BK42" s="1"/>
      <c r="BL42" s="1"/>
      <c r="BM42" s="1"/>
      <c r="BN42" s="1"/>
    </row>
    <row r="43" spans="3:66" ht="14.25" customHeight="1" x14ac:dyDescent="0.15">
      <c r="C43" s="173"/>
      <c r="D43" s="185"/>
      <c r="E43" s="698"/>
      <c r="F43" s="699"/>
      <c r="G43" s="699"/>
      <c r="H43" s="699"/>
      <c r="I43" s="700"/>
      <c r="J43" s="617"/>
      <c r="K43" s="618"/>
      <c r="L43" s="619"/>
      <c r="M43" s="707"/>
      <c r="N43" s="700"/>
      <c r="O43" s="717"/>
      <c r="P43" s="718"/>
      <c r="Q43" s="718"/>
      <c r="R43" s="719"/>
      <c r="S43" s="80" t="s">
        <v>193</v>
      </c>
      <c r="T43" s="69"/>
      <c r="U43" s="787" t="s">
        <v>196</v>
      </c>
      <c r="V43" s="787"/>
      <c r="W43" s="787"/>
      <c r="X43" s="788"/>
      <c r="Y43" s="717"/>
      <c r="Z43" s="719"/>
      <c r="AA43" s="429"/>
      <c r="AB43" s="755"/>
      <c r="AC43" s="756"/>
      <c r="AD43" s="757"/>
      <c r="AE43" s="758"/>
      <c r="AF43" s="642"/>
      <c r="AG43" s="1"/>
      <c r="AH43" s="459"/>
      <c r="AI43" s="469"/>
      <c r="AJ43" s="469"/>
      <c r="AK43" s="469"/>
      <c r="AL43" s="469"/>
      <c r="AM43" s="469"/>
      <c r="AN43" s="469"/>
      <c r="AO43" s="469"/>
      <c r="AP43" s="469"/>
      <c r="AQ43" s="469"/>
      <c r="AR43" s="469"/>
      <c r="AS43" s="469"/>
      <c r="AT43" s="469"/>
      <c r="AU43" s="469"/>
      <c r="AV43" s="469"/>
      <c r="AW43" s="469"/>
      <c r="AX43" s="469"/>
      <c r="AY43" s="469"/>
      <c r="AZ43" s="759"/>
      <c r="BA43" s="751"/>
      <c r="BB43" s="336"/>
      <c r="BC43" s="336"/>
      <c r="BD43" s="336"/>
      <c r="BE43" s="57" t="s">
        <v>18</v>
      </c>
      <c r="BF43" s="316"/>
      <c r="BG43" s="1"/>
      <c r="BH43" s="1"/>
      <c r="BI43" s="1"/>
      <c r="BJ43" s="1"/>
      <c r="BK43" s="1"/>
      <c r="BL43" s="1"/>
      <c r="BM43" s="1"/>
      <c r="BN43" s="1"/>
    </row>
    <row r="44" spans="3:66" ht="11.25" customHeight="1" x14ac:dyDescent="0.15">
      <c r="C44" s="173"/>
      <c r="D44" s="185"/>
      <c r="E44" s="394"/>
      <c r="F44" s="405"/>
      <c r="G44" s="405"/>
      <c r="H44" s="405"/>
      <c r="I44" s="405"/>
      <c r="J44" s="192"/>
      <c r="K44" s="192"/>
      <c r="L44" s="192"/>
      <c r="M44" s="427"/>
      <c r="N44" s="427"/>
      <c r="O44" s="195"/>
      <c r="P44" s="195"/>
      <c r="Q44" s="195"/>
      <c r="R44" s="195"/>
      <c r="S44" s="224"/>
      <c r="T44" s="225"/>
      <c r="U44" s="225"/>
      <c r="V44" s="225"/>
      <c r="W44" s="225"/>
      <c r="X44" s="226"/>
      <c r="Y44" s="195" t="s">
        <v>406</v>
      </c>
      <c r="Z44" s="195"/>
      <c r="AA44" s="429" t="s">
        <v>17</v>
      </c>
      <c r="AB44" s="760"/>
      <c r="AC44" s="760"/>
      <c r="AD44" s="760"/>
      <c r="AE44" s="473"/>
      <c r="AF44" s="259"/>
      <c r="AG44" s="1"/>
      <c r="AH44" s="32"/>
      <c r="AI44" s="49"/>
      <c r="AJ44" s="49"/>
      <c r="AK44" s="49"/>
      <c r="AL44" s="49"/>
      <c r="AM44" s="49"/>
      <c r="AN44" s="49"/>
      <c r="AO44" s="49"/>
      <c r="AP44" s="49"/>
      <c r="AQ44" s="49"/>
      <c r="AR44" s="49"/>
      <c r="AS44" s="49"/>
      <c r="AT44" s="49"/>
      <c r="AU44" s="49"/>
      <c r="AV44" s="49"/>
      <c r="AW44" s="49"/>
      <c r="AX44" s="49"/>
      <c r="AY44" s="49"/>
      <c r="AZ44" s="49"/>
      <c r="BA44" s="33"/>
      <c r="BB44" s="33"/>
      <c r="BC44" s="33"/>
      <c r="BD44" s="33"/>
      <c r="BE44" s="28"/>
      <c r="BF44" s="316"/>
      <c r="BG44" s="1"/>
      <c r="BH44" s="1"/>
      <c r="BI44" s="1"/>
      <c r="BJ44" s="1"/>
      <c r="BK44" s="1"/>
      <c r="BL44" s="1"/>
      <c r="BM44" s="1"/>
      <c r="BN44" s="1"/>
    </row>
    <row r="45" spans="3:66" ht="14.25" customHeight="1" thickBot="1" x14ac:dyDescent="0.2">
      <c r="C45" s="173"/>
      <c r="D45" s="185"/>
      <c r="E45" s="396"/>
      <c r="F45" s="481"/>
      <c r="G45" s="481"/>
      <c r="H45" s="481"/>
      <c r="I45" s="481"/>
      <c r="J45" s="199"/>
      <c r="K45" s="199"/>
      <c r="L45" s="199"/>
      <c r="M45" s="521"/>
      <c r="N45" s="521"/>
      <c r="O45" s="496"/>
      <c r="P45" s="496"/>
      <c r="Q45" s="496"/>
      <c r="R45" s="496"/>
      <c r="S45" s="81" t="s">
        <v>149</v>
      </c>
      <c r="T45" s="27"/>
      <c r="U45" s="476"/>
      <c r="V45" s="476"/>
      <c r="W45" s="476"/>
      <c r="X45" s="477"/>
      <c r="Y45" s="496"/>
      <c r="Z45" s="496"/>
      <c r="AA45" s="511"/>
      <c r="AB45" s="761"/>
      <c r="AC45" s="761"/>
      <c r="AD45" s="761"/>
      <c r="AE45" s="490"/>
      <c r="AF45" s="354"/>
      <c r="AG45" s="1"/>
      <c r="AH45" s="492" t="s">
        <v>123</v>
      </c>
      <c r="AI45" s="514" t="s">
        <v>39</v>
      </c>
      <c r="AJ45" s="514"/>
      <c r="AK45" s="514"/>
      <c r="AL45" s="514"/>
      <c r="AM45" s="514"/>
      <c r="AN45" s="514"/>
      <c r="AO45" s="514"/>
      <c r="AP45" s="514"/>
      <c r="AQ45" s="514"/>
      <c r="AR45" s="514"/>
      <c r="AS45" s="514"/>
      <c r="AT45" s="514"/>
      <c r="AU45" s="514"/>
      <c r="AV45" s="514"/>
      <c r="AW45" s="514"/>
      <c r="AX45" s="514"/>
      <c r="AY45" s="514"/>
      <c r="AZ45" s="514"/>
      <c r="BA45" s="438" t="s">
        <v>40</v>
      </c>
      <c r="BB45" s="438"/>
      <c r="BC45" s="438"/>
      <c r="BD45" s="438"/>
      <c r="BE45" s="439"/>
      <c r="BF45" s="316"/>
      <c r="BG45" s="1"/>
      <c r="BH45" s="1"/>
      <c r="BI45" s="1"/>
      <c r="BJ45" s="1"/>
      <c r="BK45" s="1"/>
      <c r="BL45" s="1"/>
      <c r="BM45" s="1"/>
      <c r="BN45" s="1"/>
    </row>
    <row r="46" spans="3:66" ht="8.25" customHeight="1" thickTop="1" x14ac:dyDescent="0.15">
      <c r="C46" s="173"/>
      <c r="D46" s="185"/>
      <c r="E46" s="397" t="s">
        <v>85</v>
      </c>
      <c r="F46" s="398"/>
      <c r="G46" s="398"/>
      <c r="H46" s="399"/>
      <c r="I46" s="403" t="s">
        <v>107</v>
      </c>
      <c r="J46" s="647">
        <v>80000</v>
      </c>
      <c r="K46" s="647"/>
      <c r="L46" s="391" t="s">
        <v>18</v>
      </c>
      <c r="M46" s="357" t="s">
        <v>108</v>
      </c>
      <c r="N46" s="357"/>
      <c r="O46" s="357"/>
      <c r="P46" s="357"/>
      <c r="Q46" s="357"/>
      <c r="R46" s="357"/>
      <c r="S46" s="774" t="s">
        <v>109</v>
      </c>
      <c r="T46" s="725" t="s">
        <v>22</v>
      </c>
      <c r="U46" s="725"/>
      <c r="V46" s="725"/>
      <c r="W46" s="725"/>
      <c r="X46" s="725"/>
      <c r="Y46" s="175" t="s">
        <v>41</v>
      </c>
      <c r="Z46" s="175"/>
      <c r="AA46" s="378"/>
      <c r="AB46" s="274" t="s">
        <v>110</v>
      </c>
      <c r="AC46" s="355" t="s">
        <v>22</v>
      </c>
      <c r="AD46" s="355"/>
      <c r="AE46" s="355"/>
      <c r="AF46" s="356"/>
      <c r="AG46" s="1"/>
      <c r="AH46" s="493"/>
      <c r="AI46" s="442"/>
      <c r="AJ46" s="442"/>
      <c r="AK46" s="442"/>
      <c r="AL46" s="442"/>
      <c r="AM46" s="442"/>
      <c r="AN46" s="442"/>
      <c r="AO46" s="442"/>
      <c r="AP46" s="442"/>
      <c r="AQ46" s="442"/>
      <c r="AR46" s="442"/>
      <c r="AS46" s="442"/>
      <c r="AT46" s="442"/>
      <c r="AU46" s="442"/>
      <c r="AV46" s="442"/>
      <c r="AW46" s="442"/>
      <c r="AX46" s="442"/>
      <c r="AY46" s="442"/>
      <c r="AZ46" s="442"/>
      <c r="BA46" s="522"/>
      <c r="BB46" s="522"/>
      <c r="BC46" s="522"/>
      <c r="BD46" s="522"/>
      <c r="BE46" s="523"/>
      <c r="BF46" s="316"/>
      <c r="BG46" s="1"/>
      <c r="BH46" s="1"/>
      <c r="BI46" s="1"/>
      <c r="BJ46" s="1"/>
      <c r="BK46" s="1"/>
      <c r="BL46" s="1"/>
      <c r="BM46" s="1"/>
      <c r="BN46" s="1"/>
    </row>
    <row r="47" spans="3:66" ht="11.25" customHeight="1" x14ac:dyDescent="0.15">
      <c r="C47" s="173"/>
      <c r="D47" s="185"/>
      <c r="E47" s="566"/>
      <c r="F47" s="502"/>
      <c r="G47" s="502"/>
      <c r="H47" s="567"/>
      <c r="I47" s="500"/>
      <c r="J47" s="648"/>
      <c r="K47" s="648"/>
      <c r="L47" s="501"/>
      <c r="M47" s="502"/>
      <c r="N47" s="502"/>
      <c r="O47" s="502"/>
      <c r="P47" s="502"/>
      <c r="Q47" s="502"/>
      <c r="R47" s="502"/>
      <c r="S47" s="775"/>
      <c r="T47" s="726"/>
      <c r="U47" s="726"/>
      <c r="V47" s="726"/>
      <c r="W47" s="726"/>
      <c r="X47" s="726"/>
      <c r="Y47" s="176"/>
      <c r="Z47" s="176"/>
      <c r="AA47" s="380"/>
      <c r="AB47" s="495"/>
      <c r="AC47" s="504"/>
      <c r="AD47" s="504"/>
      <c r="AE47" s="504"/>
      <c r="AF47" s="515"/>
      <c r="AG47" s="1"/>
      <c r="AH47" s="493"/>
      <c r="AI47" s="72"/>
      <c r="AJ47" s="516" t="s">
        <v>42</v>
      </c>
      <c r="AK47" s="516"/>
      <c r="AL47" s="516"/>
      <c r="AM47" s="516"/>
      <c r="AN47" s="516"/>
      <c r="AO47" s="516"/>
      <c r="AP47" s="516"/>
      <c r="AQ47" s="516"/>
      <c r="AR47" s="516"/>
      <c r="AS47" s="516"/>
      <c r="AT47" s="516"/>
      <c r="AU47" s="516"/>
      <c r="AV47" s="516"/>
      <c r="AW47" s="516"/>
      <c r="AX47" s="516"/>
      <c r="AY47" s="516"/>
      <c r="AZ47" s="73"/>
      <c r="BA47" s="783"/>
      <c r="BB47" s="783"/>
      <c r="BC47" s="783"/>
      <c r="BD47" s="783"/>
      <c r="BE47" s="509" t="s">
        <v>18</v>
      </c>
      <c r="BF47" s="316"/>
      <c r="BG47" s="1"/>
      <c r="BH47" s="1"/>
      <c r="BI47" s="1"/>
      <c r="BJ47" s="1"/>
      <c r="BK47" s="1"/>
      <c r="BL47" s="1"/>
      <c r="BM47" s="1"/>
      <c r="BN47" s="1"/>
    </row>
    <row r="48" spans="3:66" ht="15" customHeight="1" thickBot="1" x14ac:dyDescent="0.2">
      <c r="C48" s="173"/>
      <c r="D48" s="185"/>
      <c r="E48" s="400"/>
      <c r="F48" s="401"/>
      <c r="G48" s="401"/>
      <c r="H48" s="402"/>
      <c r="I48" s="404"/>
      <c r="J48" s="649"/>
      <c r="K48" s="649"/>
      <c r="L48" s="392"/>
      <c r="M48" s="358"/>
      <c r="N48" s="358"/>
      <c r="O48" s="358"/>
      <c r="P48" s="358"/>
      <c r="Q48" s="358"/>
      <c r="R48" s="358"/>
      <c r="S48" s="776"/>
      <c r="T48" s="748">
        <f>ROUNDUP(IF(J46&lt;=20000,J46,IF(J46&lt;=40000,J46/2+10000,IF(J46&lt;=80000,J46/4+20000,40000))),0)</f>
        <v>40000</v>
      </c>
      <c r="U48" s="685"/>
      <c r="V48" s="685"/>
      <c r="W48" s="685"/>
      <c r="X48" s="98" t="s">
        <v>18</v>
      </c>
      <c r="Y48" s="176"/>
      <c r="Z48" s="176"/>
      <c r="AA48" s="380"/>
      <c r="AB48" s="495"/>
      <c r="AC48" s="686">
        <f>IF(T50+T48&gt;40000,40000,T50+T48)</f>
        <v>40000</v>
      </c>
      <c r="AD48" s="686"/>
      <c r="AE48" s="686"/>
      <c r="AF48" s="11" t="s">
        <v>18</v>
      </c>
      <c r="AG48" s="1"/>
      <c r="AH48" s="493"/>
      <c r="AI48" s="74"/>
      <c r="AJ48" s="487"/>
      <c r="AK48" s="487"/>
      <c r="AL48" s="487"/>
      <c r="AM48" s="487"/>
      <c r="AN48" s="487"/>
      <c r="AO48" s="487"/>
      <c r="AP48" s="487"/>
      <c r="AQ48" s="487"/>
      <c r="AR48" s="487"/>
      <c r="AS48" s="487"/>
      <c r="AT48" s="487"/>
      <c r="AU48" s="487"/>
      <c r="AV48" s="487"/>
      <c r="AW48" s="487"/>
      <c r="AX48" s="487"/>
      <c r="AY48" s="487"/>
      <c r="AZ48" s="75"/>
      <c r="BA48" s="747"/>
      <c r="BB48" s="747"/>
      <c r="BC48" s="747"/>
      <c r="BD48" s="747"/>
      <c r="BE48" s="510"/>
      <c r="BF48" s="316"/>
      <c r="BG48" s="1"/>
      <c r="BH48" s="1"/>
      <c r="BI48" s="1"/>
      <c r="BJ48" s="1"/>
      <c r="BK48" s="1"/>
      <c r="BL48" s="1"/>
      <c r="BM48" s="1"/>
      <c r="BN48" s="1"/>
    </row>
    <row r="49" spans="3:66" ht="11.25" customHeight="1" thickTop="1" x14ac:dyDescent="0.15">
      <c r="C49" s="173"/>
      <c r="D49" s="185"/>
      <c r="E49" s="397" t="s">
        <v>95</v>
      </c>
      <c r="F49" s="398"/>
      <c r="G49" s="398"/>
      <c r="H49" s="399"/>
      <c r="I49" s="403" t="s">
        <v>111</v>
      </c>
      <c r="J49" s="688">
        <v>120000</v>
      </c>
      <c r="K49" s="688"/>
      <c r="L49" s="391" t="s">
        <v>18</v>
      </c>
      <c r="M49" s="357" t="s">
        <v>112</v>
      </c>
      <c r="N49" s="357"/>
      <c r="O49" s="357"/>
      <c r="P49" s="357"/>
      <c r="Q49" s="357"/>
      <c r="R49" s="357"/>
      <c r="S49" s="774" t="s">
        <v>113</v>
      </c>
      <c r="T49" s="777" t="s">
        <v>26</v>
      </c>
      <c r="U49" s="355"/>
      <c r="V49" s="355"/>
      <c r="W49" s="355"/>
      <c r="X49" s="778"/>
      <c r="Y49" s="178" t="s">
        <v>43</v>
      </c>
      <c r="Z49" s="178"/>
      <c r="AA49" s="374"/>
      <c r="AB49" s="274" t="s">
        <v>114</v>
      </c>
      <c r="AC49" s="26"/>
      <c r="AD49" s="26"/>
      <c r="AE49" s="14"/>
      <c r="AF49" s="9"/>
      <c r="AG49" s="1"/>
      <c r="AH49" s="493"/>
      <c r="AI49" s="76"/>
      <c r="AJ49" s="487" t="s">
        <v>115</v>
      </c>
      <c r="AK49" s="487"/>
      <c r="AL49" s="487"/>
      <c r="AM49" s="487"/>
      <c r="AN49" s="487"/>
      <c r="AO49" s="487"/>
      <c r="AP49" s="487"/>
      <c r="AQ49" s="487"/>
      <c r="AR49" s="487"/>
      <c r="AS49" s="487"/>
      <c r="AT49" s="487"/>
      <c r="AU49" s="487"/>
      <c r="AV49" s="487"/>
      <c r="AW49" s="487"/>
      <c r="AX49" s="487"/>
      <c r="AY49" s="487"/>
      <c r="AZ49" s="77"/>
      <c r="BA49" s="747"/>
      <c r="BB49" s="747"/>
      <c r="BC49" s="747"/>
      <c r="BD49" s="747"/>
      <c r="BE49" s="54"/>
      <c r="BF49" s="316"/>
      <c r="BG49" s="1"/>
      <c r="BH49" s="1"/>
      <c r="BI49" s="1"/>
      <c r="BJ49" s="1"/>
      <c r="BK49" s="1"/>
      <c r="BL49" s="1"/>
      <c r="BM49" s="1"/>
      <c r="BN49" s="1"/>
    </row>
    <row r="50" spans="3:66" ht="15" customHeight="1" thickBot="1" x14ac:dyDescent="0.2">
      <c r="C50" s="173"/>
      <c r="D50" s="185"/>
      <c r="E50" s="400"/>
      <c r="F50" s="401"/>
      <c r="G50" s="401"/>
      <c r="H50" s="402"/>
      <c r="I50" s="404"/>
      <c r="J50" s="689"/>
      <c r="K50" s="689"/>
      <c r="L50" s="392"/>
      <c r="M50" s="502"/>
      <c r="N50" s="502"/>
      <c r="O50" s="502"/>
      <c r="P50" s="502"/>
      <c r="Q50" s="502"/>
      <c r="R50" s="502"/>
      <c r="S50" s="776"/>
      <c r="T50" s="748">
        <f>ROUNDUP(IF(J49&lt;=25000,J49,IF(J49&lt;=50000,J49/2+12500,IF(J49&lt;=100000,J49/4+25000,50000))),0)</f>
        <v>50000</v>
      </c>
      <c r="U50" s="685"/>
      <c r="V50" s="685"/>
      <c r="W50" s="685"/>
      <c r="X50" s="71" t="s">
        <v>18</v>
      </c>
      <c r="Y50" s="304"/>
      <c r="Z50" s="304"/>
      <c r="AA50" s="376"/>
      <c r="AB50" s="275"/>
      <c r="AC50" s="749">
        <f>IF(T50&gt;=40000,T50,IF(T50+T48&gt;40000,40000,T50+T48))</f>
        <v>50000</v>
      </c>
      <c r="AD50" s="749"/>
      <c r="AE50" s="749"/>
      <c r="AF50" s="29" t="s">
        <v>18</v>
      </c>
      <c r="AG50" s="1"/>
      <c r="AH50" s="493"/>
      <c r="AI50" s="74"/>
      <c r="AJ50" s="487"/>
      <c r="AK50" s="487"/>
      <c r="AL50" s="487"/>
      <c r="AM50" s="487"/>
      <c r="AN50" s="487"/>
      <c r="AO50" s="487"/>
      <c r="AP50" s="487"/>
      <c r="AQ50" s="487"/>
      <c r="AR50" s="487"/>
      <c r="AS50" s="487"/>
      <c r="AT50" s="487"/>
      <c r="AU50" s="487"/>
      <c r="AV50" s="487"/>
      <c r="AW50" s="487"/>
      <c r="AX50" s="487"/>
      <c r="AY50" s="487"/>
      <c r="AZ50" s="75"/>
      <c r="BA50" s="747"/>
      <c r="BB50" s="747"/>
      <c r="BC50" s="747"/>
      <c r="BD50" s="747"/>
      <c r="BE50" s="55"/>
      <c r="BF50" s="316"/>
      <c r="BG50" s="1"/>
      <c r="BH50" s="1"/>
      <c r="BI50" s="1"/>
      <c r="BJ50" s="1"/>
      <c r="BK50" s="1"/>
      <c r="BL50" s="1"/>
      <c r="BM50" s="1"/>
      <c r="BN50" s="1"/>
    </row>
    <row r="51" spans="3:66" ht="11.25" customHeight="1" thickTop="1" x14ac:dyDescent="0.15">
      <c r="C51" s="173"/>
      <c r="D51" s="546" t="s">
        <v>44</v>
      </c>
      <c r="E51" s="547"/>
      <c r="F51" s="547"/>
      <c r="G51" s="547"/>
      <c r="H51" s="547"/>
      <c r="I51" s="547"/>
      <c r="J51" s="547"/>
      <c r="K51" s="547"/>
      <c r="L51" s="547"/>
      <c r="M51" s="548"/>
      <c r="N51" s="548"/>
      <c r="O51" s="549"/>
      <c r="P51" s="550" t="s">
        <v>45</v>
      </c>
      <c r="Q51" s="551"/>
      <c r="R51" s="551"/>
      <c r="S51" s="551"/>
      <c r="T51" s="551"/>
      <c r="U51" s="551"/>
      <c r="V51" s="551"/>
      <c r="W51" s="551"/>
      <c r="X51" s="551"/>
      <c r="Y51" s="552"/>
      <c r="Z51" s="552"/>
      <c r="AA51" s="553"/>
      <c r="AB51" s="554" t="s">
        <v>116</v>
      </c>
      <c r="AC51" s="555"/>
      <c r="AD51" s="555"/>
      <c r="AE51" s="555"/>
      <c r="AF51" s="556"/>
      <c r="AG51" s="1"/>
      <c r="AH51" s="493"/>
      <c r="AI51" s="76"/>
      <c r="AJ51" s="487" t="s">
        <v>117</v>
      </c>
      <c r="AK51" s="487"/>
      <c r="AL51" s="487"/>
      <c r="AM51" s="487"/>
      <c r="AN51" s="487"/>
      <c r="AO51" s="487"/>
      <c r="AP51" s="487"/>
      <c r="AQ51" s="487"/>
      <c r="AR51" s="487"/>
      <c r="AS51" s="487"/>
      <c r="AT51" s="487"/>
      <c r="AU51" s="487"/>
      <c r="AV51" s="487"/>
      <c r="AW51" s="487"/>
      <c r="AX51" s="487"/>
      <c r="AY51" s="487"/>
      <c r="AZ51" s="77"/>
      <c r="BA51" s="784">
        <v>144000</v>
      </c>
      <c r="BB51" s="784"/>
      <c r="BC51" s="784"/>
      <c r="BD51" s="784"/>
      <c r="BE51" s="54"/>
      <c r="BF51" s="316"/>
      <c r="BG51" s="1"/>
      <c r="BH51" s="1"/>
      <c r="BI51" s="1"/>
      <c r="BJ51" s="1"/>
      <c r="BK51" s="1"/>
      <c r="BL51" s="1"/>
      <c r="BM51" s="1"/>
      <c r="BN51" s="1"/>
    </row>
    <row r="52" spans="3:66" ht="11.25" customHeight="1" x14ac:dyDescent="0.15">
      <c r="C52" s="173"/>
      <c r="D52" s="505" t="s">
        <v>46</v>
      </c>
      <c r="E52" s="506"/>
      <c r="F52" s="506"/>
      <c r="G52" s="506"/>
      <c r="H52" s="506"/>
      <c r="I52" s="506"/>
      <c r="J52" s="507" t="s">
        <v>47</v>
      </c>
      <c r="K52" s="507"/>
      <c r="L52" s="507"/>
      <c r="M52" s="507"/>
      <c r="N52" s="507"/>
      <c r="O52" s="508"/>
      <c r="P52" s="505" t="s">
        <v>48</v>
      </c>
      <c r="Q52" s="506"/>
      <c r="R52" s="506"/>
      <c r="S52" s="506"/>
      <c r="T52" s="506"/>
      <c r="U52" s="506"/>
      <c r="V52" s="507" t="s">
        <v>47</v>
      </c>
      <c r="W52" s="507"/>
      <c r="X52" s="507"/>
      <c r="Y52" s="507"/>
      <c r="Z52" s="507"/>
      <c r="AA52" s="508"/>
      <c r="AB52" s="557"/>
      <c r="AC52" s="558"/>
      <c r="AD52" s="558"/>
      <c r="AE52" s="558"/>
      <c r="AF52" s="559"/>
      <c r="AG52" s="1"/>
      <c r="AH52" s="493"/>
      <c r="AI52" s="74"/>
      <c r="AJ52" s="487"/>
      <c r="AK52" s="487"/>
      <c r="AL52" s="487"/>
      <c r="AM52" s="487"/>
      <c r="AN52" s="487"/>
      <c r="AO52" s="487"/>
      <c r="AP52" s="487"/>
      <c r="AQ52" s="487"/>
      <c r="AR52" s="487"/>
      <c r="AS52" s="487"/>
      <c r="AT52" s="487"/>
      <c r="AU52" s="487"/>
      <c r="AV52" s="487"/>
      <c r="AW52" s="487"/>
      <c r="AX52" s="487"/>
      <c r="AY52" s="487"/>
      <c r="AZ52" s="75"/>
      <c r="BA52" s="784"/>
      <c r="BB52" s="784"/>
      <c r="BC52" s="784"/>
      <c r="BD52" s="784"/>
      <c r="BE52" s="55"/>
      <c r="BF52" s="316"/>
      <c r="BG52" s="1"/>
      <c r="BH52" s="1"/>
      <c r="BI52" s="1"/>
      <c r="BJ52" s="1"/>
      <c r="BK52" s="1"/>
      <c r="BL52" s="1"/>
      <c r="BM52" s="1"/>
      <c r="BN52" s="1"/>
    </row>
    <row r="53" spans="3:66" ht="11.25" customHeight="1" x14ac:dyDescent="0.15">
      <c r="C53" s="173"/>
      <c r="D53" s="499" t="s">
        <v>49</v>
      </c>
      <c r="E53" s="479"/>
      <c r="F53" s="479"/>
      <c r="G53" s="479"/>
      <c r="H53" s="479"/>
      <c r="I53" s="479"/>
      <c r="J53" s="479" t="s">
        <v>50</v>
      </c>
      <c r="K53" s="479"/>
      <c r="L53" s="479"/>
      <c r="M53" s="479"/>
      <c r="N53" s="479"/>
      <c r="O53" s="480"/>
      <c r="P53" s="499" t="s">
        <v>51</v>
      </c>
      <c r="Q53" s="479"/>
      <c r="R53" s="479"/>
      <c r="S53" s="479"/>
      <c r="T53" s="479"/>
      <c r="U53" s="479"/>
      <c r="V53" s="479" t="s">
        <v>52</v>
      </c>
      <c r="W53" s="479"/>
      <c r="X53" s="479"/>
      <c r="Y53" s="479"/>
      <c r="Z53" s="479"/>
      <c r="AA53" s="480"/>
      <c r="AB53" s="557"/>
      <c r="AC53" s="558"/>
      <c r="AD53" s="558"/>
      <c r="AE53" s="558"/>
      <c r="AF53" s="559"/>
      <c r="AG53" s="1"/>
      <c r="AH53" s="493"/>
      <c r="AI53" s="76"/>
      <c r="AJ53" s="487" t="s">
        <v>53</v>
      </c>
      <c r="AK53" s="487"/>
      <c r="AL53" s="487"/>
      <c r="AM53" s="487"/>
      <c r="AN53" s="487"/>
      <c r="AO53" s="487"/>
      <c r="AP53" s="487"/>
      <c r="AQ53" s="487"/>
      <c r="AR53" s="487"/>
      <c r="AS53" s="487"/>
      <c r="AT53" s="487"/>
      <c r="AU53" s="487"/>
      <c r="AV53" s="487"/>
      <c r="AW53" s="487"/>
      <c r="AX53" s="487"/>
      <c r="AY53" s="487"/>
      <c r="AZ53" s="77"/>
      <c r="BA53" s="747"/>
      <c r="BB53" s="747"/>
      <c r="BC53" s="747"/>
      <c r="BD53" s="747"/>
      <c r="BE53" s="54"/>
      <c r="BF53" s="316"/>
      <c r="BG53" s="1"/>
      <c r="BH53" s="1"/>
      <c r="BI53" s="1"/>
      <c r="BJ53" s="1"/>
      <c r="BK53" s="1"/>
      <c r="BL53" s="1"/>
      <c r="BM53" s="1"/>
      <c r="BN53" s="1"/>
    </row>
    <row r="54" spans="3:66" ht="11.25" customHeight="1" thickBot="1" x14ac:dyDescent="0.2">
      <c r="C54" s="173"/>
      <c r="D54" s="499" t="s">
        <v>54</v>
      </c>
      <c r="E54" s="479"/>
      <c r="F54" s="479"/>
      <c r="G54" s="479"/>
      <c r="H54" s="479"/>
      <c r="I54" s="479"/>
      <c r="J54" s="479" t="s">
        <v>118</v>
      </c>
      <c r="K54" s="479"/>
      <c r="L54" s="479"/>
      <c r="M54" s="479"/>
      <c r="N54" s="479"/>
      <c r="O54" s="480"/>
      <c r="P54" s="499" t="s">
        <v>55</v>
      </c>
      <c r="Q54" s="479"/>
      <c r="R54" s="479"/>
      <c r="S54" s="479"/>
      <c r="T54" s="479"/>
      <c r="U54" s="479"/>
      <c r="V54" s="479" t="s">
        <v>119</v>
      </c>
      <c r="W54" s="479"/>
      <c r="X54" s="479"/>
      <c r="Y54" s="479"/>
      <c r="Z54" s="479"/>
      <c r="AA54" s="480"/>
      <c r="AB54" s="770">
        <f>IF(SUM(AC29,AC39,AC50)&gt;120000,120000,SUM(AC29,AC39,AC50))</f>
        <v>99680</v>
      </c>
      <c r="AC54" s="771"/>
      <c r="AD54" s="771"/>
      <c r="AE54" s="771"/>
      <c r="AF54" s="56"/>
      <c r="AG54" s="1"/>
      <c r="AH54" s="493"/>
      <c r="AI54" s="78"/>
      <c r="AJ54" s="560"/>
      <c r="AK54" s="560"/>
      <c r="AL54" s="560"/>
      <c r="AM54" s="560"/>
      <c r="AN54" s="560"/>
      <c r="AO54" s="560"/>
      <c r="AP54" s="560"/>
      <c r="AQ54" s="560"/>
      <c r="AR54" s="560"/>
      <c r="AS54" s="560"/>
      <c r="AT54" s="560"/>
      <c r="AU54" s="560"/>
      <c r="AV54" s="560"/>
      <c r="AW54" s="560"/>
      <c r="AX54" s="560"/>
      <c r="AY54" s="560"/>
      <c r="AZ54" s="79"/>
      <c r="BA54" s="785"/>
      <c r="BB54" s="785"/>
      <c r="BC54" s="785"/>
      <c r="BD54" s="785"/>
      <c r="BE54" s="56"/>
      <c r="BF54" s="316"/>
      <c r="BG54" s="1"/>
      <c r="BH54" s="1"/>
      <c r="BI54" s="1"/>
      <c r="BJ54" s="1"/>
      <c r="BK54" s="1"/>
      <c r="BL54" s="1"/>
      <c r="BM54" s="1"/>
      <c r="BN54" s="1"/>
    </row>
    <row r="55" spans="3:66" ht="11.25" customHeight="1" thickTop="1" x14ac:dyDescent="0.15">
      <c r="C55" s="173"/>
      <c r="D55" s="499" t="s">
        <v>56</v>
      </c>
      <c r="E55" s="479"/>
      <c r="F55" s="479"/>
      <c r="G55" s="479"/>
      <c r="H55" s="479"/>
      <c r="I55" s="479"/>
      <c r="J55" s="479" t="s">
        <v>120</v>
      </c>
      <c r="K55" s="479"/>
      <c r="L55" s="479"/>
      <c r="M55" s="479"/>
      <c r="N55" s="479"/>
      <c r="O55" s="480"/>
      <c r="P55" s="499" t="s">
        <v>57</v>
      </c>
      <c r="Q55" s="479"/>
      <c r="R55" s="479"/>
      <c r="S55" s="479"/>
      <c r="T55" s="479"/>
      <c r="U55" s="479"/>
      <c r="V55" s="479" t="s">
        <v>121</v>
      </c>
      <c r="W55" s="479"/>
      <c r="X55" s="479"/>
      <c r="Y55" s="479"/>
      <c r="Z55" s="479"/>
      <c r="AA55" s="480"/>
      <c r="AB55" s="770"/>
      <c r="AC55" s="771"/>
      <c r="AD55" s="771"/>
      <c r="AE55" s="771"/>
      <c r="AF55" s="56"/>
      <c r="AG55" s="1"/>
      <c r="AH55" s="493"/>
      <c r="AI55" s="514" t="s">
        <v>38</v>
      </c>
      <c r="AJ55" s="514"/>
      <c r="AK55" s="514"/>
      <c r="AL55" s="514"/>
      <c r="AM55" s="514"/>
      <c r="AN55" s="514"/>
      <c r="AO55" s="514"/>
      <c r="AP55" s="514"/>
      <c r="AQ55" s="514"/>
      <c r="AR55" s="514"/>
      <c r="AS55" s="514"/>
      <c r="AT55" s="514"/>
      <c r="AU55" s="514"/>
      <c r="AV55" s="514"/>
      <c r="AW55" s="514"/>
      <c r="AX55" s="514"/>
      <c r="AY55" s="514"/>
      <c r="AZ55" s="482"/>
      <c r="BA55" s="779">
        <f>SUM(BA47:BD54)</f>
        <v>144000</v>
      </c>
      <c r="BB55" s="780"/>
      <c r="BC55" s="780"/>
      <c r="BD55" s="780"/>
      <c r="BE55" s="52"/>
      <c r="BF55" s="316"/>
      <c r="BG55" s="1"/>
      <c r="BH55" s="1"/>
      <c r="BI55" s="1"/>
      <c r="BJ55" s="1"/>
      <c r="BK55" s="1"/>
      <c r="BL55" s="1"/>
      <c r="BM55" s="1"/>
      <c r="BN55" s="1"/>
    </row>
    <row r="56" spans="3:66" ht="11.25" customHeight="1" thickBot="1" x14ac:dyDescent="0.2">
      <c r="C56" s="174"/>
      <c r="D56" s="497" t="s">
        <v>58</v>
      </c>
      <c r="E56" s="498"/>
      <c r="F56" s="498"/>
      <c r="G56" s="498"/>
      <c r="H56" s="498"/>
      <c r="I56" s="498"/>
      <c r="J56" s="498" t="s">
        <v>59</v>
      </c>
      <c r="K56" s="498"/>
      <c r="L56" s="498"/>
      <c r="M56" s="498"/>
      <c r="N56" s="498"/>
      <c r="O56" s="568"/>
      <c r="P56" s="497" t="s">
        <v>60</v>
      </c>
      <c r="Q56" s="498"/>
      <c r="R56" s="498"/>
      <c r="S56" s="498"/>
      <c r="T56" s="498"/>
      <c r="U56" s="498"/>
      <c r="V56" s="498" t="s">
        <v>61</v>
      </c>
      <c r="W56" s="498"/>
      <c r="X56" s="498"/>
      <c r="Y56" s="498"/>
      <c r="Z56" s="498"/>
      <c r="AA56" s="568"/>
      <c r="AB56" s="772"/>
      <c r="AC56" s="773"/>
      <c r="AD56" s="773"/>
      <c r="AE56" s="773"/>
      <c r="AF56" s="68" t="s">
        <v>18</v>
      </c>
      <c r="AG56" s="1"/>
      <c r="AH56" s="494"/>
      <c r="AI56" s="442"/>
      <c r="AJ56" s="442"/>
      <c r="AK56" s="442"/>
      <c r="AL56" s="442"/>
      <c r="AM56" s="442"/>
      <c r="AN56" s="442"/>
      <c r="AO56" s="442"/>
      <c r="AP56" s="442"/>
      <c r="AQ56" s="442"/>
      <c r="AR56" s="442"/>
      <c r="AS56" s="442"/>
      <c r="AT56" s="442"/>
      <c r="AU56" s="442"/>
      <c r="AV56" s="442"/>
      <c r="AW56" s="442"/>
      <c r="AX56" s="442"/>
      <c r="AY56" s="442"/>
      <c r="AZ56" s="227"/>
      <c r="BA56" s="781"/>
      <c r="BB56" s="782"/>
      <c r="BC56" s="782"/>
      <c r="BD56" s="782"/>
      <c r="BE56" s="53" t="s">
        <v>18</v>
      </c>
      <c r="BF56" s="316"/>
      <c r="BG56" s="1"/>
      <c r="BH56" s="1"/>
      <c r="BI56" s="1"/>
      <c r="BJ56" s="1"/>
      <c r="BK56" s="1"/>
      <c r="BL56" s="1"/>
      <c r="BM56" s="1"/>
      <c r="BN56" s="1"/>
    </row>
    <row r="57" spans="3:66" ht="12.75" customHeight="1" thickTop="1" x14ac:dyDescent="0.15">
      <c r="D57" s="30" t="s">
        <v>62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316"/>
      <c r="BG57" s="1"/>
      <c r="BH57" s="1"/>
      <c r="BI57" s="1"/>
      <c r="BJ57" s="1"/>
      <c r="BK57" s="1"/>
      <c r="BL57" s="1"/>
      <c r="BM57" s="1"/>
      <c r="BN57" s="1"/>
    </row>
    <row r="58" spans="3:66" x14ac:dyDescent="0.1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row>
  </sheetData>
  <mergeCells count="297">
    <mergeCell ref="S42:X42"/>
    <mergeCell ref="S44:X44"/>
    <mergeCell ref="U41:X41"/>
    <mergeCell ref="U43:X43"/>
    <mergeCell ref="T29:W29"/>
    <mergeCell ref="P55:U55"/>
    <mergeCell ref="V55:AA55"/>
    <mergeCell ref="AI55:AZ56"/>
    <mergeCell ref="Y49:AA50"/>
    <mergeCell ref="AB49:AB50"/>
    <mergeCell ref="AJ49:AY50"/>
    <mergeCell ref="AI40:AL41"/>
    <mergeCell ref="S33:X35"/>
    <mergeCell ref="S36:X37"/>
    <mergeCell ref="AC29:AE29"/>
    <mergeCell ref="AN29:AR29"/>
    <mergeCell ref="BA55:BD56"/>
    <mergeCell ref="D56:I56"/>
    <mergeCell ref="J56:O56"/>
    <mergeCell ref="P56:U56"/>
    <mergeCell ref="V56:AA56"/>
    <mergeCell ref="U45:X45"/>
    <mergeCell ref="AJ47:AY48"/>
    <mergeCell ref="BA47:BD48"/>
    <mergeCell ref="D51:O51"/>
    <mergeCell ref="P51:AA51"/>
    <mergeCell ref="AB51:AF53"/>
    <mergeCell ref="AJ51:AY52"/>
    <mergeCell ref="BA51:BD52"/>
    <mergeCell ref="D52:I52"/>
    <mergeCell ref="J52:O52"/>
    <mergeCell ref="P52:U52"/>
    <mergeCell ref="V52:AA52"/>
    <mergeCell ref="D53:I53"/>
    <mergeCell ref="J53:O53"/>
    <mergeCell ref="P53:U53"/>
    <mergeCell ref="V53:AA53"/>
    <mergeCell ref="AJ53:AY54"/>
    <mergeCell ref="BA53:BD54"/>
    <mergeCell ref="D54:I54"/>
    <mergeCell ref="J54:O54"/>
    <mergeCell ref="P54:U54"/>
    <mergeCell ref="V54:AA54"/>
    <mergeCell ref="AB54:AE56"/>
    <mergeCell ref="D55:I55"/>
    <mergeCell ref="J55:O55"/>
    <mergeCell ref="AB46:AB48"/>
    <mergeCell ref="AC46:AF47"/>
    <mergeCell ref="BE47:BE48"/>
    <mergeCell ref="T48:W48"/>
    <mergeCell ref="AC48:AE48"/>
    <mergeCell ref="E49:H50"/>
    <mergeCell ref="I49:I50"/>
    <mergeCell ref="J49:K50"/>
    <mergeCell ref="L49:L50"/>
    <mergeCell ref="M49:R50"/>
    <mergeCell ref="E46:H48"/>
    <mergeCell ref="I46:I48"/>
    <mergeCell ref="J46:K48"/>
    <mergeCell ref="L46:L48"/>
    <mergeCell ref="M46:R48"/>
    <mergeCell ref="S46:S48"/>
    <mergeCell ref="S49:S50"/>
    <mergeCell ref="T49:X49"/>
    <mergeCell ref="BA49:BD50"/>
    <mergeCell ref="T50:W50"/>
    <mergeCell ref="AC50:AE50"/>
    <mergeCell ref="BA42:BD43"/>
    <mergeCell ref="E44:I45"/>
    <mergeCell ref="J44:L45"/>
    <mergeCell ref="M44:N45"/>
    <mergeCell ref="O44:R45"/>
    <mergeCell ref="Y44:Z45"/>
    <mergeCell ref="AA44:AA45"/>
    <mergeCell ref="Y42:Z43"/>
    <mergeCell ref="AA42:AA43"/>
    <mergeCell ref="AB42:AD43"/>
    <mergeCell ref="AE42:AF43"/>
    <mergeCell ref="AI42:AZ43"/>
    <mergeCell ref="AB44:AD45"/>
    <mergeCell ref="AE44:AF45"/>
    <mergeCell ref="AH45:AH56"/>
    <mergeCell ref="AI45:AZ46"/>
    <mergeCell ref="AH36:AH43"/>
    <mergeCell ref="AI36:AL37"/>
    <mergeCell ref="AM36:AR37"/>
    <mergeCell ref="AI38:AL39"/>
    <mergeCell ref="AM38:AR39"/>
    <mergeCell ref="BA45:BE46"/>
    <mergeCell ref="T46:X47"/>
    <mergeCell ref="Y46:AA48"/>
    <mergeCell ref="AS38:AW39"/>
    <mergeCell ref="AX38:AZ39"/>
    <mergeCell ref="BA38:BD39"/>
    <mergeCell ref="AC39:AE39"/>
    <mergeCell ref="D40:D50"/>
    <mergeCell ref="E40:I41"/>
    <mergeCell ref="J40:L41"/>
    <mergeCell ref="M40:N41"/>
    <mergeCell ref="O40:R41"/>
    <mergeCell ref="D30:D39"/>
    <mergeCell ref="AS40:AW41"/>
    <mergeCell ref="AX40:AZ41"/>
    <mergeCell ref="BA40:BD41"/>
    <mergeCell ref="AB41:AD41"/>
    <mergeCell ref="E42:I43"/>
    <mergeCell ref="J42:L43"/>
    <mergeCell ref="M42:N43"/>
    <mergeCell ref="O42:R43"/>
    <mergeCell ref="Y40:Z41"/>
    <mergeCell ref="AA40:AA41"/>
    <mergeCell ref="AS36:AZ36"/>
    <mergeCell ref="E36:I37"/>
    <mergeCell ref="J36:L37"/>
    <mergeCell ref="M36:N37"/>
    <mergeCell ref="O36:R37"/>
    <mergeCell ref="E33:I35"/>
    <mergeCell ref="J33:L35"/>
    <mergeCell ref="M33:N35"/>
    <mergeCell ref="O33:R35"/>
    <mergeCell ref="E38:H39"/>
    <mergeCell ref="I38:I39"/>
    <mergeCell ref="J38:K39"/>
    <mergeCell ref="L38:L39"/>
    <mergeCell ref="BA32:BD33"/>
    <mergeCell ref="AA33:AA35"/>
    <mergeCell ref="AB33:AD35"/>
    <mergeCell ref="AE33:AF35"/>
    <mergeCell ref="S30:X32"/>
    <mergeCell ref="BA36:BE37"/>
    <mergeCell ref="AS37:AW37"/>
    <mergeCell ref="AX37:AZ37"/>
    <mergeCell ref="AM40:AR41"/>
    <mergeCell ref="V38:AA39"/>
    <mergeCell ref="AB38:AB39"/>
    <mergeCell ref="AA36:AA37"/>
    <mergeCell ref="AB36:AD37"/>
    <mergeCell ref="AE36:AF37"/>
    <mergeCell ref="AC38:AF38"/>
    <mergeCell ref="AB40:AD40"/>
    <mergeCell ref="AE40:AF41"/>
    <mergeCell ref="S40:X40"/>
    <mergeCell ref="BA29:BD29"/>
    <mergeCell ref="AI28:AK33"/>
    <mergeCell ref="AL28:AM30"/>
    <mergeCell ref="AO28:AS28"/>
    <mergeCell ref="AT28:AT29"/>
    <mergeCell ref="AU28:AZ30"/>
    <mergeCell ref="BA28:BE28"/>
    <mergeCell ref="E28:H29"/>
    <mergeCell ref="I28:I29"/>
    <mergeCell ref="J28:K29"/>
    <mergeCell ref="L28:L29"/>
    <mergeCell ref="M28:R29"/>
    <mergeCell ref="S28:S29"/>
    <mergeCell ref="T28:W28"/>
    <mergeCell ref="Y28:AA29"/>
    <mergeCell ref="AB28:AB29"/>
    <mergeCell ref="E30:I32"/>
    <mergeCell ref="J30:L32"/>
    <mergeCell ref="M30:N32"/>
    <mergeCell ref="O30:R32"/>
    <mergeCell ref="AA30:AA32"/>
    <mergeCell ref="AE30:AF32"/>
    <mergeCell ref="AB31:AD32"/>
    <mergeCell ref="AZ31:BE31"/>
    <mergeCell ref="BE25:BE27"/>
    <mergeCell ref="E26:H27"/>
    <mergeCell ref="I26:I27"/>
    <mergeCell ref="J26:K27"/>
    <mergeCell ref="L26:L27"/>
    <mergeCell ref="M26:R27"/>
    <mergeCell ref="S26:S27"/>
    <mergeCell ref="T26:W26"/>
    <mergeCell ref="Y23:Z25"/>
    <mergeCell ref="AA23:AA25"/>
    <mergeCell ref="AB23:AD25"/>
    <mergeCell ref="AE23:AF25"/>
    <mergeCell ref="AI25:AZ27"/>
    <mergeCell ref="Y26:AA27"/>
    <mergeCell ref="AB26:AB27"/>
    <mergeCell ref="AC26:AF26"/>
    <mergeCell ref="T27:W27"/>
    <mergeCell ref="AC27:AE27"/>
    <mergeCell ref="E23:I25"/>
    <mergeCell ref="J23:L25"/>
    <mergeCell ref="M23:N25"/>
    <mergeCell ref="O23:R25"/>
    <mergeCell ref="S23:X25"/>
    <mergeCell ref="O14:R16"/>
    <mergeCell ref="Y20:Z22"/>
    <mergeCell ref="AA20:AA22"/>
    <mergeCell ref="AB20:AD22"/>
    <mergeCell ref="E20:I22"/>
    <mergeCell ref="J20:L22"/>
    <mergeCell ref="M20:N22"/>
    <mergeCell ref="E17:I19"/>
    <mergeCell ref="J17:L19"/>
    <mergeCell ref="M17:N19"/>
    <mergeCell ref="O17:R19"/>
    <mergeCell ref="O20:R22"/>
    <mergeCell ref="S14:X16"/>
    <mergeCell ref="S17:X19"/>
    <mergeCell ref="S20:X22"/>
    <mergeCell ref="AZ10:BC13"/>
    <mergeCell ref="BD10:BE13"/>
    <mergeCell ref="Y14:Z16"/>
    <mergeCell ref="AA14:AA16"/>
    <mergeCell ref="AB14:AD14"/>
    <mergeCell ref="Y17:Z19"/>
    <mergeCell ref="AA17:AA19"/>
    <mergeCell ref="AB17:AD19"/>
    <mergeCell ref="BD14:BE17"/>
    <mergeCell ref="AB15:AD16"/>
    <mergeCell ref="AZ15:BC17"/>
    <mergeCell ref="AR16:AU17"/>
    <mergeCell ref="AV16:AW17"/>
    <mergeCell ref="AE14:AF16"/>
    <mergeCell ref="AI14:AL17"/>
    <mergeCell ref="AV20:AW21"/>
    <mergeCell ref="AI22:AZ24"/>
    <mergeCell ref="BA22:BA24"/>
    <mergeCell ref="BB22:BD24"/>
    <mergeCell ref="BE22:BE24"/>
    <mergeCell ref="AE20:AF22"/>
    <mergeCell ref="AR20:AU21"/>
    <mergeCell ref="AP18:AQ21"/>
    <mergeCell ref="AR18:AW19"/>
    <mergeCell ref="AX18:AY21"/>
    <mergeCell ref="BF10:BF57"/>
    <mergeCell ref="AP14:AQ17"/>
    <mergeCell ref="AR14:AW15"/>
    <mergeCell ref="AX14:AY17"/>
    <mergeCell ref="AZ14:BC14"/>
    <mergeCell ref="Y10:Z13"/>
    <mergeCell ref="AA10:AD13"/>
    <mergeCell ref="AE10:AF13"/>
    <mergeCell ref="AH10:AH31"/>
    <mergeCell ref="AI10:AL13"/>
    <mergeCell ref="AM10:AO13"/>
    <mergeCell ref="AM14:AO17"/>
    <mergeCell ref="AE17:AF19"/>
    <mergeCell ref="AI18:AL21"/>
    <mergeCell ref="AM18:AO21"/>
    <mergeCell ref="AR12:AU13"/>
    <mergeCell ref="AV12:AW13"/>
    <mergeCell ref="BD18:BE21"/>
    <mergeCell ref="AZ19:BC21"/>
    <mergeCell ref="BA25:BA27"/>
    <mergeCell ref="BB25:BD27"/>
    <mergeCell ref="AP10:AQ13"/>
    <mergeCell ref="AR10:AW11"/>
    <mergeCell ref="AX10:AY13"/>
    <mergeCell ref="C10:C56"/>
    <mergeCell ref="E10:H13"/>
    <mergeCell ref="J10:L13"/>
    <mergeCell ref="M10:N13"/>
    <mergeCell ref="O10:R13"/>
    <mergeCell ref="S10:X11"/>
    <mergeCell ref="T6:T7"/>
    <mergeCell ref="U6:U7"/>
    <mergeCell ref="V6:V7"/>
    <mergeCell ref="W6:W7"/>
    <mergeCell ref="X6:X7"/>
    <mergeCell ref="H5:K7"/>
    <mergeCell ref="L5:X5"/>
    <mergeCell ref="L6:L7"/>
    <mergeCell ref="M6:M7"/>
    <mergeCell ref="N6:N7"/>
    <mergeCell ref="O6:O7"/>
    <mergeCell ref="P6:P7"/>
    <mergeCell ref="Q6:Q7"/>
    <mergeCell ref="D14:D29"/>
    <mergeCell ref="E14:I16"/>
    <mergeCell ref="J14:L16"/>
    <mergeCell ref="S12:X13"/>
    <mergeCell ref="M14:N16"/>
    <mergeCell ref="AV3:BA3"/>
    <mergeCell ref="AV4:BA6"/>
    <mergeCell ref="AV7:BA8"/>
    <mergeCell ref="R6:R7"/>
    <mergeCell ref="S6:S7"/>
    <mergeCell ref="K1:AU1"/>
    <mergeCell ref="C3:G3"/>
    <mergeCell ref="H3:K4"/>
    <mergeCell ref="L3:X4"/>
    <mergeCell ref="Y3:AC6"/>
    <mergeCell ref="AD3:AQ3"/>
    <mergeCell ref="AR3:AU3"/>
    <mergeCell ref="C4:G7"/>
    <mergeCell ref="AD4:AQ6"/>
    <mergeCell ref="AR4:AU6"/>
    <mergeCell ref="AD7:AU8"/>
    <mergeCell ref="E8:G8"/>
    <mergeCell ref="H8:K8"/>
    <mergeCell ref="L8:X8"/>
    <mergeCell ref="Y7:AC8"/>
  </mergeCells>
  <phoneticPr fontId="2"/>
  <printOptions horizontalCentered="1" verticalCentered="1"/>
  <pageMargins left="0.39" right="0.28999999999999998" top="0.28999999999999998" bottom="0.17" header="0.22" footer="0.11811023622047245"/>
  <pageSetup paperSize="9" scale="77"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xr:uid="{00000000-0002-0000-0100-000000000000}">
          <x14:formula1>
            <xm:f>簡易計算シート!$AA$2:$AA$3</xm:f>
          </x14:formula1>
          <xm:sqref>AR16:AU17 AR20:AU21</xm:sqref>
        </x14:dataValidation>
        <x14:dataValidation type="list" allowBlank="1" showInputMessage="1" xr:uid="{00000000-0002-0000-0100-000001000000}">
          <x14:formula1>
            <xm:f>簡易計算シート!$Z$2:$Z$4</xm:f>
          </x14:formula1>
          <xm:sqref>M14:N25 M30:N37 M40:N45</xm:sqref>
        </x14:dataValidation>
        <x14:dataValidation type="list" allowBlank="1" showInputMessage="1" xr:uid="{00000000-0002-0000-0100-000002000000}">
          <x14:formula1>
            <xm:f>簡易計算シート!$U$2:$U$8</xm:f>
          </x14:formula1>
          <xm:sqref>AI14:AL21</xm:sqref>
        </x14:dataValidation>
        <x14:dataValidation type="list" allowBlank="1" showInputMessage="1" xr:uid="{00000000-0002-0000-0100-000003000000}">
          <x14:formula1>
            <xm:f>簡易計算シート!$Y$2:$Y$3</xm:f>
          </x14:formula1>
          <xm:sqref>AV16:AW17 AV20:AW21</xm:sqref>
        </x14:dataValidation>
        <x14:dataValidation type="list" allowBlank="1" showInputMessage="1" xr:uid="{00000000-0002-0000-0100-000004000000}">
          <x14:formula1>
            <xm:f>簡易計算シート!$X$2:$X$4</xm:f>
          </x14:formula1>
          <xm:sqref>AX38:AZ41</xm:sqref>
        </x14:dataValidation>
        <x14:dataValidation type="list" allowBlank="1" showInputMessage="1" xr:uid="{00000000-0002-0000-0100-000005000000}">
          <x14:formula1>
            <xm:f>簡易計算シート!$W$2:$W$3</xm:f>
          </x14:formula1>
          <xm:sqref>AM38:AR41</xm:sqref>
        </x14:dataValidation>
        <x14:dataValidation type="list" allowBlank="1" showInputMessage="1" xr:uid="{00000000-0002-0000-0100-000006000000}">
          <x14:formula1>
            <xm:f>簡易計算シート!$V$2:$V$3</xm:f>
          </x14:formula1>
          <xm:sqref>AI38:AL41</xm:sqref>
        </x14:dataValidation>
        <x14:dataValidation type="list" allowBlank="1" showInputMessage="1" xr:uid="{00000000-0002-0000-0100-000007000000}">
          <x14:formula1>
            <xm:f>簡易計算シート!$Q$2:$Q$20</xm:f>
          </x14:formula1>
          <xm:sqref>E14:I25 E40:I45 E30:I37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
  <sheetViews>
    <sheetView workbookViewId="0">
      <selection activeCell="A2" sqref="A2"/>
    </sheetView>
  </sheetViews>
  <sheetFormatPr defaultRowHeight="13.5" x14ac:dyDescent="0.15"/>
  <cols>
    <col min="1" max="1" width="33.875" style="103" customWidth="1"/>
    <col min="2" max="2" width="26.25" style="103" customWidth="1"/>
    <col min="3" max="16384" width="9" style="102"/>
  </cols>
  <sheetData>
    <row r="1" spans="1:2" s="101" customFormat="1" x14ac:dyDescent="0.15">
      <c r="A1" s="100" t="s">
        <v>207</v>
      </c>
      <c r="B1" s="100" t="s">
        <v>208</v>
      </c>
    </row>
    <row r="2" spans="1:2" x14ac:dyDescent="0.15">
      <c r="A2" s="100" t="s">
        <v>209</v>
      </c>
      <c r="B2" s="100">
        <v>1000000</v>
      </c>
    </row>
    <row r="3" spans="1:2" x14ac:dyDescent="0.15">
      <c r="A3" s="100" t="s">
        <v>210</v>
      </c>
      <c r="B3" s="100">
        <v>2010000</v>
      </c>
    </row>
    <row r="4" spans="1:2" x14ac:dyDescent="0.15">
      <c r="A4" s="100" t="s">
        <v>211</v>
      </c>
      <c r="B4" s="100">
        <v>2030000</v>
      </c>
    </row>
    <row r="5" spans="1:2" x14ac:dyDescent="0.15">
      <c r="A5" s="100" t="s">
        <v>212</v>
      </c>
      <c r="B5" s="100">
        <v>2040000</v>
      </c>
    </row>
    <row r="6" spans="1:2" x14ac:dyDescent="0.15">
      <c r="A6" s="100" t="s">
        <v>213</v>
      </c>
      <c r="B6" s="100">
        <v>3010000</v>
      </c>
    </row>
    <row r="7" spans="1:2" x14ac:dyDescent="0.15">
      <c r="A7" s="100" t="s">
        <v>214</v>
      </c>
      <c r="B7" s="100">
        <v>3020000</v>
      </c>
    </row>
    <row r="8" spans="1:2" x14ac:dyDescent="0.15">
      <c r="A8" s="100" t="s">
        <v>215</v>
      </c>
      <c r="B8" s="100">
        <v>3030000</v>
      </c>
    </row>
    <row r="9" spans="1:2" x14ac:dyDescent="0.15">
      <c r="A9" s="100" t="s">
        <v>216</v>
      </c>
      <c r="B9" s="100">
        <v>3040000</v>
      </c>
    </row>
    <row r="10" spans="1:2" x14ac:dyDescent="0.15">
      <c r="A10" s="100" t="s">
        <v>217</v>
      </c>
      <c r="B10" s="100">
        <v>4010000</v>
      </c>
    </row>
    <row r="11" spans="1:2" x14ac:dyDescent="0.15">
      <c r="A11" s="100" t="s">
        <v>218</v>
      </c>
      <c r="B11" s="100">
        <v>4020000</v>
      </c>
    </row>
    <row r="12" spans="1:2" x14ac:dyDescent="0.15">
      <c r="A12" s="100" t="s">
        <v>219</v>
      </c>
      <c r="B12" s="100">
        <v>4030000</v>
      </c>
    </row>
    <row r="13" spans="1:2" x14ac:dyDescent="0.15">
      <c r="A13" s="100" t="s">
        <v>220</v>
      </c>
      <c r="B13" s="100">
        <v>4050000</v>
      </c>
    </row>
    <row r="14" spans="1:2" x14ac:dyDescent="0.15">
      <c r="A14" s="100" t="s">
        <v>221</v>
      </c>
      <c r="B14" s="100">
        <v>4060000</v>
      </c>
    </row>
    <row r="15" spans="1:2" x14ac:dyDescent="0.15">
      <c r="A15" s="100" t="s">
        <v>222</v>
      </c>
      <c r="B15" s="100">
        <v>4070000</v>
      </c>
    </row>
    <row r="16" spans="1:2" x14ac:dyDescent="0.15">
      <c r="A16" s="100" t="s">
        <v>223</v>
      </c>
      <c r="B16" s="100">
        <v>5010000</v>
      </c>
    </row>
    <row r="17" spans="1:2" x14ac:dyDescent="0.15">
      <c r="A17" s="100" t="s">
        <v>224</v>
      </c>
      <c r="B17" s="100">
        <v>5010200</v>
      </c>
    </row>
    <row r="18" spans="1:2" x14ac:dyDescent="0.15">
      <c r="A18" s="100" t="s">
        <v>225</v>
      </c>
      <c r="B18" s="100">
        <v>5030000</v>
      </c>
    </row>
    <row r="19" spans="1:2" x14ac:dyDescent="0.15">
      <c r="A19" s="100" t="s">
        <v>226</v>
      </c>
      <c r="B19" s="100">
        <v>5040000</v>
      </c>
    </row>
    <row r="20" spans="1:2" x14ac:dyDescent="0.15">
      <c r="A20" s="100" t="s">
        <v>227</v>
      </c>
      <c r="B20" s="100">
        <v>5050000</v>
      </c>
    </row>
    <row r="21" spans="1:2" x14ac:dyDescent="0.15">
      <c r="A21" s="100" t="s">
        <v>228</v>
      </c>
      <c r="B21" s="100">
        <v>5060000</v>
      </c>
    </row>
    <row r="22" spans="1:2" x14ac:dyDescent="0.15">
      <c r="A22" s="100" t="s">
        <v>229</v>
      </c>
      <c r="B22" s="100">
        <v>5070000</v>
      </c>
    </row>
    <row r="23" spans="1:2" x14ac:dyDescent="0.15">
      <c r="A23" s="100" t="s">
        <v>230</v>
      </c>
      <c r="B23" s="100">
        <v>6010000</v>
      </c>
    </row>
    <row r="24" spans="1:2" x14ac:dyDescent="0.15">
      <c r="A24" s="100" t="s">
        <v>231</v>
      </c>
      <c r="B24" s="100">
        <v>6020000</v>
      </c>
    </row>
    <row r="25" spans="1:2" x14ac:dyDescent="0.15">
      <c r="A25" s="100" t="s">
        <v>232</v>
      </c>
      <c r="B25" s="100">
        <v>6030000</v>
      </c>
    </row>
    <row r="26" spans="1:2" x14ac:dyDescent="0.15">
      <c r="A26" s="100" t="s">
        <v>233</v>
      </c>
      <c r="B26" s="100">
        <v>6040000</v>
      </c>
    </row>
    <row r="27" spans="1:2" x14ac:dyDescent="0.15">
      <c r="A27" s="100" t="s">
        <v>234</v>
      </c>
      <c r="B27" s="100">
        <v>6050000</v>
      </c>
    </row>
    <row r="28" spans="1:2" x14ac:dyDescent="0.15">
      <c r="A28" s="100" t="s">
        <v>235</v>
      </c>
      <c r="B28" s="100">
        <v>6050600</v>
      </c>
    </row>
    <row r="29" spans="1:2" x14ac:dyDescent="0.15">
      <c r="A29" s="100" t="s">
        <v>236</v>
      </c>
      <c r="B29" s="100">
        <v>6050700</v>
      </c>
    </row>
    <row r="30" spans="1:2" x14ac:dyDescent="0.15">
      <c r="A30" s="100" t="s">
        <v>237</v>
      </c>
      <c r="B30" s="100">
        <v>6050800</v>
      </c>
    </row>
    <row r="31" spans="1:2" x14ac:dyDescent="0.15">
      <c r="A31" s="100" t="s">
        <v>238</v>
      </c>
      <c r="B31" s="100">
        <v>6050900</v>
      </c>
    </row>
    <row r="32" spans="1:2" x14ac:dyDescent="0.15">
      <c r="A32" s="100" t="s">
        <v>239</v>
      </c>
      <c r="B32" s="100">
        <v>6051200</v>
      </c>
    </row>
    <row r="33" spans="1:2" x14ac:dyDescent="0.15">
      <c r="A33" s="100" t="s">
        <v>240</v>
      </c>
      <c r="B33" s="100">
        <v>6051600</v>
      </c>
    </row>
    <row r="34" spans="1:2" x14ac:dyDescent="0.15">
      <c r="A34" s="100" t="s">
        <v>241</v>
      </c>
      <c r="B34" s="100">
        <v>6051800</v>
      </c>
    </row>
    <row r="35" spans="1:2" x14ac:dyDescent="0.15">
      <c r="A35" s="100" t="s">
        <v>242</v>
      </c>
      <c r="B35" s="100">
        <v>6051900</v>
      </c>
    </row>
    <row r="36" spans="1:2" x14ac:dyDescent="0.15">
      <c r="A36" s="100" t="s">
        <v>243</v>
      </c>
      <c r="B36" s="100">
        <v>6052001</v>
      </c>
    </row>
    <row r="37" spans="1:2" x14ac:dyDescent="0.15">
      <c r="A37" s="100" t="s">
        <v>244</v>
      </c>
      <c r="B37" s="100">
        <v>6052002</v>
      </c>
    </row>
    <row r="38" spans="1:2" x14ac:dyDescent="0.15">
      <c r="A38" s="100" t="s">
        <v>245</v>
      </c>
      <c r="B38" s="100">
        <v>6052003</v>
      </c>
    </row>
    <row r="39" spans="1:2" x14ac:dyDescent="0.15">
      <c r="A39" s="100" t="s">
        <v>246</v>
      </c>
      <c r="B39" s="100">
        <v>6052004</v>
      </c>
    </row>
    <row r="40" spans="1:2" x14ac:dyDescent="0.15">
      <c r="A40" s="100" t="s">
        <v>247</v>
      </c>
      <c r="B40" s="100">
        <v>6052005</v>
      </c>
    </row>
    <row r="41" spans="1:2" x14ac:dyDescent="0.15">
      <c r="A41" s="100" t="s">
        <v>248</v>
      </c>
      <c r="B41" s="100">
        <v>6052200</v>
      </c>
    </row>
    <row r="42" spans="1:2" x14ac:dyDescent="0.15">
      <c r="A42" s="100" t="s">
        <v>249</v>
      </c>
      <c r="B42" s="100">
        <v>6060000</v>
      </c>
    </row>
    <row r="43" spans="1:2" x14ac:dyDescent="0.15">
      <c r="A43" s="100" t="s">
        <v>250</v>
      </c>
      <c r="B43" s="100">
        <v>7010000</v>
      </c>
    </row>
    <row r="44" spans="1:2" x14ac:dyDescent="0.15">
      <c r="A44" s="100" t="s">
        <v>251</v>
      </c>
      <c r="B44" s="100">
        <v>7020000</v>
      </c>
    </row>
    <row r="45" spans="1:2" x14ac:dyDescent="0.15">
      <c r="A45" s="100" t="s">
        <v>252</v>
      </c>
      <c r="B45" s="100">
        <v>7030000</v>
      </c>
    </row>
    <row r="46" spans="1:2" x14ac:dyDescent="0.15">
      <c r="A46" s="100" t="s">
        <v>253</v>
      </c>
      <c r="B46" s="100">
        <v>7040000</v>
      </c>
    </row>
    <row r="47" spans="1:2" x14ac:dyDescent="0.15">
      <c r="A47" s="100" t="s">
        <v>254</v>
      </c>
      <c r="B47" s="100">
        <v>8010000</v>
      </c>
    </row>
    <row r="48" spans="1:2" x14ac:dyDescent="0.15">
      <c r="A48" s="100" t="s">
        <v>255</v>
      </c>
      <c r="B48" s="100">
        <v>8020000</v>
      </c>
    </row>
    <row r="49" spans="1:2" x14ac:dyDescent="0.15">
      <c r="A49" s="100" t="s">
        <v>256</v>
      </c>
      <c r="B49" s="100">
        <v>8030000</v>
      </c>
    </row>
    <row r="50" spans="1:2" x14ac:dyDescent="0.15">
      <c r="A50" s="100" t="s">
        <v>257</v>
      </c>
      <c r="B50" s="100">
        <v>8040000</v>
      </c>
    </row>
    <row r="51" spans="1:2" x14ac:dyDescent="0.15">
      <c r="A51" s="100" t="s">
        <v>258</v>
      </c>
      <c r="B51" s="100">
        <v>9010000</v>
      </c>
    </row>
    <row r="52" spans="1:2" x14ac:dyDescent="0.15">
      <c r="A52" s="100" t="s">
        <v>259</v>
      </c>
      <c r="B52" s="100">
        <v>9030000</v>
      </c>
    </row>
    <row r="53" spans="1:2" x14ac:dyDescent="0.15">
      <c r="A53" s="100" t="s">
        <v>260</v>
      </c>
      <c r="B53" s="100">
        <v>10010000</v>
      </c>
    </row>
    <row r="54" spans="1:2" x14ac:dyDescent="0.15">
      <c r="A54" s="100" t="s">
        <v>261</v>
      </c>
      <c r="B54" s="100">
        <v>10020000</v>
      </c>
    </row>
    <row r="55" spans="1:2" x14ac:dyDescent="0.15">
      <c r="A55" s="100" t="s">
        <v>262</v>
      </c>
      <c r="B55" s="100">
        <v>10030000</v>
      </c>
    </row>
    <row r="56" spans="1:2" x14ac:dyDescent="0.15">
      <c r="A56" s="100" t="s">
        <v>263</v>
      </c>
      <c r="B56" s="100">
        <v>11020000</v>
      </c>
    </row>
    <row r="57" spans="1:2" x14ac:dyDescent="0.15">
      <c r="A57" s="100" t="s">
        <v>264</v>
      </c>
      <c r="B57" s="100">
        <v>11030000</v>
      </c>
    </row>
    <row r="58" spans="1:2" x14ac:dyDescent="0.15">
      <c r="A58" s="100" t="s">
        <v>265</v>
      </c>
      <c r="B58" s="100">
        <v>12020000</v>
      </c>
    </row>
    <row r="59" spans="1:2" x14ac:dyDescent="0.15">
      <c r="A59" s="100" t="s">
        <v>266</v>
      </c>
      <c r="B59" s="100">
        <v>13010000</v>
      </c>
    </row>
    <row r="60" spans="1:2" x14ac:dyDescent="0.15">
      <c r="A60" s="100" t="s">
        <v>267</v>
      </c>
      <c r="B60" s="100">
        <v>13020000</v>
      </c>
    </row>
    <row r="61" spans="1:2" x14ac:dyDescent="0.15">
      <c r="A61" s="100" t="s">
        <v>268</v>
      </c>
      <c r="B61" s="100">
        <v>18010000</v>
      </c>
    </row>
    <row r="62" spans="1:2" x14ac:dyDescent="0.15">
      <c r="A62" s="100" t="s">
        <v>269</v>
      </c>
      <c r="B62" s="100">
        <v>18020000</v>
      </c>
    </row>
    <row r="63" spans="1:2" x14ac:dyDescent="0.15">
      <c r="A63" s="100" t="s">
        <v>270</v>
      </c>
      <c r="B63" s="100">
        <v>18030000</v>
      </c>
    </row>
    <row r="64" spans="1:2" x14ac:dyDescent="0.15">
      <c r="A64" s="100" t="s">
        <v>271</v>
      </c>
      <c r="B64" s="100">
        <v>18040000</v>
      </c>
    </row>
    <row r="65" spans="1:2" x14ac:dyDescent="0.15">
      <c r="A65" s="100" t="s">
        <v>272</v>
      </c>
      <c r="B65" s="100">
        <v>18050000</v>
      </c>
    </row>
    <row r="66" spans="1:2" x14ac:dyDescent="0.15">
      <c r="A66" s="100" t="s">
        <v>273</v>
      </c>
      <c r="B66" s="100">
        <v>18060000</v>
      </c>
    </row>
    <row r="67" spans="1:2" x14ac:dyDescent="0.15">
      <c r="A67" s="100" t="s">
        <v>274</v>
      </c>
      <c r="B67" s="100">
        <v>18070000</v>
      </c>
    </row>
    <row r="68" spans="1:2" x14ac:dyDescent="0.15">
      <c r="A68" s="100" t="s">
        <v>275</v>
      </c>
      <c r="B68" s="100">
        <v>18080000</v>
      </c>
    </row>
    <row r="69" spans="1:2" x14ac:dyDescent="0.15">
      <c r="A69" s="100" t="s">
        <v>276</v>
      </c>
      <c r="B69" s="100">
        <v>18090000</v>
      </c>
    </row>
    <row r="70" spans="1:2" x14ac:dyDescent="0.15">
      <c r="A70" s="100" t="s">
        <v>277</v>
      </c>
      <c r="B70" s="100">
        <v>18100000</v>
      </c>
    </row>
    <row r="71" spans="1:2" x14ac:dyDescent="0.15">
      <c r="A71" s="100" t="s">
        <v>278</v>
      </c>
      <c r="B71" s="100">
        <v>18110000</v>
      </c>
    </row>
    <row r="72" spans="1:2" x14ac:dyDescent="0.15">
      <c r="A72" s="100" t="s">
        <v>279</v>
      </c>
      <c r="B72" s="100">
        <v>20010000</v>
      </c>
    </row>
    <row r="73" spans="1:2" x14ac:dyDescent="0.15">
      <c r="A73" s="100" t="s">
        <v>280</v>
      </c>
      <c r="B73" s="100">
        <v>21010000</v>
      </c>
    </row>
    <row r="74" spans="1:2" x14ac:dyDescent="0.15">
      <c r="A74" s="100" t="s">
        <v>281</v>
      </c>
      <c r="B74" s="100">
        <v>22010000</v>
      </c>
    </row>
    <row r="75" spans="1:2" x14ac:dyDescent="0.15">
      <c r="A75" s="100" t="s">
        <v>282</v>
      </c>
      <c r="B75" s="100">
        <v>23010000</v>
      </c>
    </row>
    <row r="76" spans="1:2" x14ac:dyDescent="0.15">
      <c r="A76" s="100" t="s">
        <v>283</v>
      </c>
      <c r="B76" s="100">
        <v>24010000</v>
      </c>
    </row>
    <row r="77" spans="1:2" x14ac:dyDescent="0.15">
      <c r="A77" s="100" t="s">
        <v>284</v>
      </c>
      <c r="B77" s="100">
        <v>25000000</v>
      </c>
    </row>
    <row r="78" spans="1:2" x14ac:dyDescent="0.15">
      <c r="A78" s="100" t="s">
        <v>285</v>
      </c>
      <c r="B78" s="100">
        <v>25010000</v>
      </c>
    </row>
    <row r="79" spans="1:2" x14ac:dyDescent="0.15">
      <c r="A79" s="100" t="s">
        <v>286</v>
      </c>
      <c r="B79" s="100">
        <v>25010100</v>
      </c>
    </row>
    <row r="80" spans="1:2" x14ac:dyDescent="0.15">
      <c r="A80" s="100" t="s">
        <v>287</v>
      </c>
      <c r="B80" s="100">
        <v>25010200</v>
      </c>
    </row>
    <row r="81" spans="1:2" x14ac:dyDescent="0.15">
      <c r="A81" s="100" t="s">
        <v>288</v>
      </c>
      <c r="B81" s="100">
        <v>25010400</v>
      </c>
    </row>
    <row r="82" spans="1:2" x14ac:dyDescent="0.15">
      <c r="A82" s="100" t="s">
        <v>289</v>
      </c>
      <c r="B82" s="100">
        <v>25010500</v>
      </c>
    </row>
    <row r="83" spans="1:2" x14ac:dyDescent="0.15">
      <c r="A83" s="100" t="s">
        <v>290</v>
      </c>
      <c r="B83" s="100">
        <v>25020000</v>
      </c>
    </row>
    <row r="84" spans="1:2" x14ac:dyDescent="0.15">
      <c r="A84" s="100" t="s">
        <v>291</v>
      </c>
      <c r="B84" s="100">
        <v>25020100</v>
      </c>
    </row>
    <row r="85" spans="1:2" x14ac:dyDescent="0.15">
      <c r="A85" s="100" t="s">
        <v>292</v>
      </c>
      <c r="B85" s="100">
        <v>25020200</v>
      </c>
    </row>
    <row r="86" spans="1:2" x14ac:dyDescent="0.15">
      <c r="A86" s="100" t="s">
        <v>293</v>
      </c>
      <c r="B86" s="100">
        <v>25020300</v>
      </c>
    </row>
    <row r="87" spans="1:2" x14ac:dyDescent="0.15">
      <c r="A87" s="100" t="s">
        <v>294</v>
      </c>
      <c r="B87" s="100">
        <v>25040000</v>
      </c>
    </row>
    <row r="88" spans="1:2" x14ac:dyDescent="0.15">
      <c r="A88" s="100" t="s">
        <v>295</v>
      </c>
      <c r="B88" s="100">
        <v>25080000</v>
      </c>
    </row>
    <row r="89" spans="1:2" x14ac:dyDescent="0.15">
      <c r="A89" s="100" t="s">
        <v>296</v>
      </c>
      <c r="B89" s="100">
        <v>26010000</v>
      </c>
    </row>
    <row r="90" spans="1:2" x14ac:dyDescent="0.15">
      <c r="A90" s="100" t="s">
        <v>297</v>
      </c>
      <c r="B90" s="100">
        <v>26020000</v>
      </c>
    </row>
    <row r="91" spans="1:2" x14ac:dyDescent="0.15">
      <c r="A91" s="100" t="s">
        <v>298</v>
      </c>
      <c r="B91" s="100">
        <v>26050000</v>
      </c>
    </row>
    <row r="92" spans="1:2" x14ac:dyDescent="0.15">
      <c r="A92" s="100" t="s">
        <v>299</v>
      </c>
      <c r="B92" s="100">
        <v>26080000</v>
      </c>
    </row>
    <row r="93" spans="1:2" x14ac:dyDescent="0.15">
      <c r="A93" s="100" t="s">
        <v>300</v>
      </c>
      <c r="B93" s="100">
        <v>26100000</v>
      </c>
    </row>
    <row r="94" spans="1:2" x14ac:dyDescent="0.15">
      <c r="A94" s="100" t="s">
        <v>301</v>
      </c>
      <c r="B94" s="100">
        <v>26230000</v>
      </c>
    </row>
    <row r="95" spans="1:2" x14ac:dyDescent="0.15">
      <c r="A95" s="100" t="s">
        <v>302</v>
      </c>
      <c r="B95" s="100">
        <v>26230000</v>
      </c>
    </row>
    <row r="96" spans="1:2" x14ac:dyDescent="0.15">
      <c r="A96" s="100" t="s">
        <v>303</v>
      </c>
      <c r="B96" s="100">
        <v>26240000</v>
      </c>
    </row>
    <row r="97" spans="1:2" x14ac:dyDescent="0.15">
      <c r="A97" s="100" t="s">
        <v>304</v>
      </c>
      <c r="B97" s="100">
        <v>26240000</v>
      </c>
    </row>
    <row r="98" spans="1:2" x14ac:dyDescent="0.15">
      <c r="A98" s="100" t="s">
        <v>305</v>
      </c>
      <c r="B98" s="100">
        <v>26250000</v>
      </c>
    </row>
    <row r="99" spans="1:2" x14ac:dyDescent="0.15">
      <c r="A99" s="100" t="s">
        <v>306</v>
      </c>
      <c r="B99" s="100">
        <v>26250000</v>
      </c>
    </row>
    <row r="100" spans="1:2" x14ac:dyDescent="0.15">
      <c r="A100" s="100" t="s">
        <v>307</v>
      </c>
      <c r="B100" s="100">
        <v>26260000</v>
      </c>
    </row>
    <row r="101" spans="1:2" x14ac:dyDescent="0.15">
      <c r="A101" s="100" t="s">
        <v>308</v>
      </c>
      <c r="B101" s="100">
        <v>26260000</v>
      </c>
    </row>
    <row r="102" spans="1:2" x14ac:dyDescent="0.15">
      <c r="A102" s="100" t="s">
        <v>309</v>
      </c>
      <c r="B102" s="100">
        <v>26270000</v>
      </c>
    </row>
    <row r="103" spans="1:2" x14ac:dyDescent="0.15">
      <c r="A103" s="100" t="s">
        <v>310</v>
      </c>
      <c r="B103" s="100">
        <v>26270000</v>
      </c>
    </row>
    <row r="104" spans="1:2" x14ac:dyDescent="0.15">
      <c r="A104" s="100" t="s">
        <v>311</v>
      </c>
      <c r="B104" s="100">
        <v>26280000</v>
      </c>
    </row>
    <row r="105" spans="1:2" x14ac:dyDescent="0.15">
      <c r="A105" s="100" t="s">
        <v>312</v>
      </c>
      <c r="B105" s="100">
        <v>26280000</v>
      </c>
    </row>
    <row r="106" spans="1:2" x14ac:dyDescent="0.15">
      <c r="A106" s="100" t="s">
        <v>313</v>
      </c>
      <c r="B106" s="100">
        <v>26290000</v>
      </c>
    </row>
    <row r="107" spans="1:2" x14ac:dyDescent="0.15">
      <c r="A107" s="100" t="s">
        <v>314</v>
      </c>
      <c r="B107" s="100">
        <v>26290000</v>
      </c>
    </row>
    <row r="108" spans="1:2" x14ac:dyDescent="0.15">
      <c r="A108" s="100" t="s">
        <v>315</v>
      </c>
      <c r="B108" s="100">
        <v>26300000</v>
      </c>
    </row>
    <row r="109" spans="1:2" x14ac:dyDescent="0.15">
      <c r="A109" s="100" t="s">
        <v>316</v>
      </c>
      <c r="B109" s="100">
        <v>26300000</v>
      </c>
    </row>
    <row r="110" spans="1:2" x14ac:dyDescent="0.15">
      <c r="A110" s="100" t="s">
        <v>317</v>
      </c>
      <c r="B110" s="100">
        <v>26310000</v>
      </c>
    </row>
    <row r="111" spans="1:2" x14ac:dyDescent="0.15">
      <c r="A111" s="100" t="s">
        <v>318</v>
      </c>
      <c r="B111" s="100">
        <v>26310000</v>
      </c>
    </row>
    <row r="112" spans="1:2" x14ac:dyDescent="0.15">
      <c r="A112" s="100" t="s">
        <v>319</v>
      </c>
      <c r="B112" s="100">
        <v>26350000</v>
      </c>
    </row>
    <row r="113" spans="1:2" x14ac:dyDescent="0.15">
      <c r="A113" s="100" t="s">
        <v>320</v>
      </c>
      <c r="B113" s="100">
        <v>26350000</v>
      </c>
    </row>
    <row r="114" spans="1:2" x14ac:dyDescent="0.15">
      <c r="A114" s="100" t="s">
        <v>321</v>
      </c>
      <c r="B114" s="100">
        <v>26360000</v>
      </c>
    </row>
    <row r="115" spans="1:2" x14ac:dyDescent="0.15">
      <c r="A115" s="100" t="s">
        <v>322</v>
      </c>
      <c r="B115" s="100">
        <v>26360000</v>
      </c>
    </row>
    <row r="116" spans="1:2" x14ac:dyDescent="0.15">
      <c r="A116" s="100" t="s">
        <v>323</v>
      </c>
      <c r="B116" s="100">
        <v>26380000</v>
      </c>
    </row>
    <row r="117" spans="1:2" x14ac:dyDescent="0.15">
      <c r="A117" s="100" t="s">
        <v>324</v>
      </c>
      <c r="B117" s="100">
        <v>26380000</v>
      </c>
    </row>
    <row r="118" spans="1:2" x14ac:dyDescent="0.15">
      <c r="A118" s="100" t="s">
        <v>325</v>
      </c>
      <c r="B118" s="100">
        <v>26390000</v>
      </c>
    </row>
    <row r="119" spans="1:2" x14ac:dyDescent="0.15">
      <c r="A119" s="100" t="s">
        <v>326</v>
      </c>
      <c r="B119" s="100">
        <v>26390000</v>
      </c>
    </row>
    <row r="120" spans="1:2" x14ac:dyDescent="0.15">
      <c r="A120" s="100" t="s">
        <v>327</v>
      </c>
      <c r="B120" s="100">
        <v>26400000</v>
      </c>
    </row>
    <row r="121" spans="1:2" x14ac:dyDescent="0.15">
      <c r="A121" s="100" t="s">
        <v>328</v>
      </c>
      <c r="B121" s="100">
        <v>26400000</v>
      </c>
    </row>
    <row r="122" spans="1:2" x14ac:dyDescent="0.15">
      <c r="A122" s="100" t="s">
        <v>329</v>
      </c>
      <c r="B122" s="100">
        <v>26410000</v>
      </c>
    </row>
    <row r="123" spans="1:2" x14ac:dyDescent="0.15">
      <c r="A123" s="100" t="s">
        <v>330</v>
      </c>
      <c r="B123" s="100">
        <v>26410000</v>
      </c>
    </row>
    <row r="124" spans="1:2" x14ac:dyDescent="0.15">
      <c r="A124" s="100" t="s">
        <v>331</v>
      </c>
      <c r="B124" s="100">
        <v>26420000</v>
      </c>
    </row>
    <row r="125" spans="1:2" x14ac:dyDescent="0.15">
      <c r="A125" s="100" t="s">
        <v>332</v>
      </c>
      <c r="B125" s="100">
        <v>26420000</v>
      </c>
    </row>
    <row r="126" spans="1:2" x14ac:dyDescent="0.15">
      <c r="A126" s="100" t="s">
        <v>333</v>
      </c>
      <c r="B126" s="100">
        <v>26430000</v>
      </c>
    </row>
    <row r="127" spans="1:2" x14ac:dyDescent="0.15">
      <c r="A127" s="100" t="s">
        <v>334</v>
      </c>
      <c r="B127" s="100">
        <v>26430000</v>
      </c>
    </row>
    <row r="128" spans="1:2" x14ac:dyDescent="0.15">
      <c r="A128" s="100" t="s">
        <v>335</v>
      </c>
      <c r="B128" s="100">
        <v>26440000</v>
      </c>
    </row>
    <row r="129" spans="1:2" x14ac:dyDescent="0.15">
      <c r="A129" s="100" t="s">
        <v>336</v>
      </c>
      <c r="B129" s="100">
        <v>26440000</v>
      </c>
    </row>
    <row r="130" spans="1:2" x14ac:dyDescent="0.15">
      <c r="A130" s="100" t="s">
        <v>337</v>
      </c>
      <c r="B130" s="100">
        <v>26450000</v>
      </c>
    </row>
    <row r="131" spans="1:2" x14ac:dyDescent="0.15">
      <c r="A131" s="100" t="s">
        <v>338</v>
      </c>
      <c r="B131" s="100">
        <v>26450000</v>
      </c>
    </row>
    <row r="132" spans="1:2" x14ac:dyDescent="0.15">
      <c r="A132" s="100" t="s">
        <v>339</v>
      </c>
      <c r="B132" s="100">
        <v>26460000</v>
      </c>
    </row>
    <row r="133" spans="1:2" x14ac:dyDescent="0.15">
      <c r="A133" s="100" t="s">
        <v>340</v>
      </c>
      <c r="B133" s="100">
        <v>26460000</v>
      </c>
    </row>
    <row r="134" spans="1:2" x14ac:dyDescent="0.15">
      <c r="A134" s="100" t="s">
        <v>341</v>
      </c>
      <c r="B134" s="100">
        <v>26480000</v>
      </c>
    </row>
    <row r="135" spans="1:2" x14ac:dyDescent="0.15">
      <c r="A135" s="100" t="s">
        <v>342</v>
      </c>
      <c r="B135" s="100">
        <v>26480000</v>
      </c>
    </row>
    <row r="136" spans="1:2" x14ac:dyDescent="0.15">
      <c r="A136" s="100" t="s">
        <v>343</v>
      </c>
      <c r="B136" s="100">
        <v>26490000</v>
      </c>
    </row>
    <row r="137" spans="1:2" x14ac:dyDescent="0.15">
      <c r="A137" s="100" t="s">
        <v>344</v>
      </c>
      <c r="B137" s="100">
        <v>26490000</v>
      </c>
    </row>
    <row r="138" spans="1:2" x14ac:dyDescent="0.15">
      <c r="A138" s="100" t="s">
        <v>345</v>
      </c>
      <c r="B138" s="100">
        <v>26520000</v>
      </c>
    </row>
    <row r="139" spans="1:2" x14ac:dyDescent="0.15">
      <c r="A139" s="100" t="s">
        <v>346</v>
      </c>
      <c r="B139" s="100">
        <v>26520000</v>
      </c>
    </row>
    <row r="140" spans="1:2" x14ac:dyDescent="0.15">
      <c r="A140" s="100" t="s">
        <v>347</v>
      </c>
      <c r="B140" s="100">
        <v>26540000</v>
      </c>
    </row>
    <row r="141" spans="1:2" x14ac:dyDescent="0.15">
      <c r="A141" s="100" t="s">
        <v>348</v>
      </c>
      <c r="B141" s="100">
        <v>26540000</v>
      </c>
    </row>
    <row r="142" spans="1:2" x14ac:dyDescent="0.15">
      <c r="A142" s="100" t="s">
        <v>349</v>
      </c>
      <c r="B142" s="100">
        <v>26550000</v>
      </c>
    </row>
    <row r="143" spans="1:2" x14ac:dyDescent="0.15">
      <c r="A143" s="100" t="s">
        <v>350</v>
      </c>
      <c r="B143" s="100">
        <v>26550000</v>
      </c>
    </row>
    <row r="144" spans="1:2" x14ac:dyDescent="0.15">
      <c r="A144" s="100" t="s">
        <v>351</v>
      </c>
      <c r="B144" s="100">
        <v>26560000</v>
      </c>
    </row>
    <row r="145" spans="1:2" x14ac:dyDescent="0.15">
      <c r="A145" s="100" t="s">
        <v>352</v>
      </c>
      <c r="B145" s="100">
        <v>26560000</v>
      </c>
    </row>
    <row r="146" spans="1:2" x14ac:dyDescent="0.15">
      <c r="A146" s="100" t="s">
        <v>353</v>
      </c>
      <c r="B146" s="100">
        <v>26570000</v>
      </c>
    </row>
    <row r="147" spans="1:2" x14ac:dyDescent="0.15">
      <c r="A147" s="100" t="s">
        <v>354</v>
      </c>
      <c r="B147" s="100">
        <v>26570000</v>
      </c>
    </row>
    <row r="148" spans="1:2" x14ac:dyDescent="0.15">
      <c r="A148" s="100" t="s">
        <v>355</v>
      </c>
      <c r="B148" s="100">
        <v>26580000</v>
      </c>
    </row>
    <row r="149" spans="1:2" x14ac:dyDescent="0.15">
      <c r="A149" s="100" t="s">
        <v>356</v>
      </c>
      <c r="B149" s="100">
        <v>26580000</v>
      </c>
    </row>
    <row r="150" spans="1:2" x14ac:dyDescent="0.15">
      <c r="A150" s="100" t="s">
        <v>357</v>
      </c>
      <c r="B150" s="100">
        <v>26590000</v>
      </c>
    </row>
    <row r="151" spans="1:2" x14ac:dyDescent="0.15">
      <c r="A151" s="100" t="s">
        <v>358</v>
      </c>
      <c r="B151" s="100">
        <v>26590000</v>
      </c>
    </row>
    <row r="152" spans="1:2" x14ac:dyDescent="0.15">
      <c r="A152" s="100" t="s">
        <v>359</v>
      </c>
      <c r="B152" s="100">
        <v>26610000</v>
      </c>
    </row>
    <row r="153" spans="1:2" x14ac:dyDescent="0.15">
      <c r="A153" s="100" t="s">
        <v>360</v>
      </c>
      <c r="B153" s="100">
        <v>26610000</v>
      </c>
    </row>
    <row r="154" spans="1:2" x14ac:dyDescent="0.15">
      <c r="A154" s="100" t="s">
        <v>361</v>
      </c>
      <c r="B154" s="100">
        <v>26620000</v>
      </c>
    </row>
    <row r="155" spans="1:2" x14ac:dyDescent="0.15">
      <c r="A155" s="100" t="s">
        <v>362</v>
      </c>
      <c r="B155" s="100">
        <v>26630000</v>
      </c>
    </row>
    <row r="156" spans="1:2" x14ac:dyDescent="0.15">
      <c r="A156" s="100" t="s">
        <v>363</v>
      </c>
      <c r="B156" s="100">
        <v>26640000</v>
      </c>
    </row>
    <row r="157" spans="1:2" x14ac:dyDescent="0.15">
      <c r="A157" s="100" t="s">
        <v>364</v>
      </c>
      <c r="B157" s="100">
        <v>26640000</v>
      </c>
    </row>
    <row r="158" spans="1:2" x14ac:dyDescent="0.15">
      <c r="A158" s="100" t="s">
        <v>365</v>
      </c>
      <c r="B158" s="100">
        <v>26650000</v>
      </c>
    </row>
    <row r="159" spans="1:2" x14ac:dyDescent="0.15">
      <c r="A159" s="100" t="s">
        <v>366</v>
      </c>
      <c r="B159" s="100">
        <v>26650000</v>
      </c>
    </row>
    <row r="160" spans="1:2" x14ac:dyDescent="0.15">
      <c r="A160" s="100" t="s">
        <v>367</v>
      </c>
      <c r="B160" s="100">
        <v>26660000</v>
      </c>
    </row>
    <row r="161" spans="1:2" x14ac:dyDescent="0.15">
      <c r="A161" s="100" t="s">
        <v>368</v>
      </c>
      <c r="B161" s="100">
        <v>26660000</v>
      </c>
    </row>
    <row r="162" spans="1:2" x14ac:dyDescent="0.15">
      <c r="A162" s="100" t="s">
        <v>369</v>
      </c>
      <c r="B162" s="100">
        <v>26670000</v>
      </c>
    </row>
    <row r="163" spans="1:2" x14ac:dyDescent="0.15">
      <c r="A163" s="100" t="s">
        <v>370</v>
      </c>
      <c r="B163" s="100">
        <v>26670000</v>
      </c>
    </row>
    <row r="164" spans="1:2" x14ac:dyDescent="0.15">
      <c r="A164" s="100" t="s">
        <v>371</v>
      </c>
      <c r="B164" s="100">
        <v>26680000</v>
      </c>
    </row>
    <row r="165" spans="1:2" x14ac:dyDescent="0.15">
      <c r="A165" s="100" t="s">
        <v>372</v>
      </c>
      <c r="B165" s="100">
        <v>26680000</v>
      </c>
    </row>
    <row r="166" spans="1:2" x14ac:dyDescent="0.15">
      <c r="A166" s="100" t="s">
        <v>373</v>
      </c>
      <c r="B166" s="100">
        <v>26690000</v>
      </c>
    </row>
    <row r="167" spans="1:2" x14ac:dyDescent="0.15">
      <c r="A167" s="100" t="s">
        <v>374</v>
      </c>
      <c r="B167" s="100">
        <v>26700000</v>
      </c>
    </row>
    <row r="168" spans="1:2" x14ac:dyDescent="0.15">
      <c r="A168" s="100" t="s">
        <v>375</v>
      </c>
      <c r="B168" s="100">
        <v>26700000</v>
      </c>
    </row>
    <row r="169" spans="1:2" x14ac:dyDescent="0.15">
      <c r="A169" s="100" t="s">
        <v>376</v>
      </c>
      <c r="B169" s="100">
        <v>26720000</v>
      </c>
    </row>
    <row r="170" spans="1:2" x14ac:dyDescent="0.15">
      <c r="A170" s="100" t="s">
        <v>377</v>
      </c>
      <c r="B170" s="100">
        <v>27010100</v>
      </c>
    </row>
    <row r="171" spans="1:2" x14ac:dyDescent="0.15">
      <c r="A171" s="100" t="s">
        <v>378</v>
      </c>
      <c r="B171" s="100">
        <v>27010200</v>
      </c>
    </row>
    <row r="172" spans="1:2" x14ac:dyDescent="0.15">
      <c r="A172" s="100" t="s">
        <v>379</v>
      </c>
      <c r="B172" s="100">
        <v>27010300</v>
      </c>
    </row>
    <row r="173" spans="1:2" x14ac:dyDescent="0.15">
      <c r="A173" s="100" t="s">
        <v>380</v>
      </c>
      <c r="B173" s="100">
        <v>27020100</v>
      </c>
    </row>
    <row r="174" spans="1:2" x14ac:dyDescent="0.15">
      <c r="A174" s="100" t="s">
        <v>381</v>
      </c>
      <c r="B174" s="100">
        <v>27020200</v>
      </c>
    </row>
    <row r="175" spans="1:2" x14ac:dyDescent="0.15">
      <c r="A175" s="100" t="s">
        <v>382</v>
      </c>
      <c r="B175" s="100">
        <v>27020300</v>
      </c>
    </row>
    <row r="176" spans="1:2" x14ac:dyDescent="0.15">
      <c r="A176" s="100" t="s">
        <v>383</v>
      </c>
      <c r="B176" s="100">
        <v>27030100</v>
      </c>
    </row>
    <row r="177" spans="1:2" x14ac:dyDescent="0.15">
      <c r="A177" s="100" t="s">
        <v>384</v>
      </c>
      <c r="B177" s="100">
        <v>27030300</v>
      </c>
    </row>
    <row r="178" spans="1:2" x14ac:dyDescent="0.15">
      <c r="A178" s="100" t="s">
        <v>385</v>
      </c>
      <c r="B178" s="100">
        <v>27030400</v>
      </c>
    </row>
    <row r="179" spans="1:2" x14ac:dyDescent="0.15">
      <c r="A179" s="100" t="s">
        <v>386</v>
      </c>
      <c r="B179" s="100">
        <v>27040100</v>
      </c>
    </row>
    <row r="180" spans="1:2" x14ac:dyDescent="0.15">
      <c r="A180" s="100" t="s">
        <v>387</v>
      </c>
      <c r="B180" s="100">
        <v>27040200</v>
      </c>
    </row>
    <row r="181" spans="1:2" x14ac:dyDescent="0.15">
      <c r="A181" s="100" t="s">
        <v>388</v>
      </c>
      <c r="B181" s="100">
        <v>30010000</v>
      </c>
    </row>
    <row r="182" spans="1:2" x14ac:dyDescent="0.15">
      <c r="A182" s="100" t="s">
        <v>389</v>
      </c>
      <c r="B182" s="100">
        <v>30020000</v>
      </c>
    </row>
    <row r="183" spans="1:2" x14ac:dyDescent="0.15">
      <c r="A183" s="100" t="s">
        <v>390</v>
      </c>
      <c r="B183" s="100">
        <v>30030000</v>
      </c>
    </row>
    <row r="184" spans="1:2" x14ac:dyDescent="0.15">
      <c r="A184" s="100" t="s">
        <v>391</v>
      </c>
      <c r="B184" s="100">
        <v>30040000</v>
      </c>
    </row>
    <row r="185" spans="1:2" x14ac:dyDescent="0.15">
      <c r="A185" s="100" t="s">
        <v>392</v>
      </c>
      <c r="B185" s="100">
        <v>30050000</v>
      </c>
    </row>
    <row r="186" spans="1:2" x14ac:dyDescent="0.15">
      <c r="A186" s="100" t="s">
        <v>393</v>
      </c>
      <c r="B186" s="100">
        <v>30060000</v>
      </c>
    </row>
    <row r="187" spans="1:2" x14ac:dyDescent="0.15">
      <c r="A187" s="100" t="s">
        <v>394</v>
      </c>
      <c r="B187" s="100">
        <v>30065000</v>
      </c>
    </row>
    <row r="188" spans="1:2" x14ac:dyDescent="0.15">
      <c r="A188" s="100" t="s">
        <v>395</v>
      </c>
      <c r="B188" s="100">
        <v>30070000</v>
      </c>
    </row>
    <row r="189" spans="1:2" x14ac:dyDescent="0.15">
      <c r="A189" s="100" t="s">
        <v>396</v>
      </c>
      <c r="B189" s="100">
        <v>30080100</v>
      </c>
    </row>
    <row r="190" spans="1:2" x14ac:dyDescent="0.15">
      <c r="A190" s="100" t="s">
        <v>397</v>
      </c>
      <c r="B190" s="100">
        <v>30080400</v>
      </c>
    </row>
    <row r="191" spans="1:2" x14ac:dyDescent="0.15">
      <c r="A191" s="100" t="s">
        <v>398</v>
      </c>
      <c r="B191" s="100">
        <v>30080500</v>
      </c>
    </row>
    <row r="192" spans="1:2" x14ac:dyDescent="0.15">
      <c r="A192" s="100" t="s">
        <v>399</v>
      </c>
      <c r="B192" s="100">
        <v>32010000</v>
      </c>
    </row>
    <row r="193" spans="1:2" x14ac:dyDescent="0.15">
      <c r="A193" s="100" t="s">
        <v>400</v>
      </c>
      <c r="B193" s="100">
        <v>32020000</v>
      </c>
    </row>
    <row r="194" spans="1:2" x14ac:dyDescent="0.15">
      <c r="A194" s="100" t="s">
        <v>401</v>
      </c>
      <c r="B194" s="100">
        <v>32030000</v>
      </c>
    </row>
    <row r="195" spans="1:2" x14ac:dyDescent="0.15">
      <c r="A195" s="100" t="s">
        <v>402</v>
      </c>
      <c r="B195" s="100">
        <v>32040000</v>
      </c>
    </row>
  </sheetData>
  <phoneticPr fontId="2"/>
  <conditionalFormatting sqref="A1:A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B20"/>
  <sheetViews>
    <sheetView topLeftCell="AC1" workbookViewId="0">
      <selection sqref="A1:AB1048576"/>
    </sheetView>
  </sheetViews>
  <sheetFormatPr defaultRowHeight="18.75" x14ac:dyDescent="0.4"/>
  <cols>
    <col min="1" max="28" width="9" hidden="1" customWidth="1"/>
  </cols>
  <sheetData>
    <row r="1" spans="2:27" ht="56.25" x14ac:dyDescent="0.4">
      <c r="B1" t="s">
        <v>409</v>
      </c>
      <c r="D1" s="48" t="s">
        <v>410</v>
      </c>
    </row>
    <row r="2" spans="2:27" x14ac:dyDescent="0.4">
      <c r="B2" t="s">
        <v>125</v>
      </c>
      <c r="C2" s="48" t="s">
        <v>66</v>
      </c>
      <c r="D2" t="s">
        <v>127</v>
      </c>
      <c r="E2" t="s">
        <v>150</v>
      </c>
    </row>
    <row r="3" spans="2:27" x14ac:dyDescent="0.4">
      <c r="B3" t="s">
        <v>126</v>
      </c>
      <c r="D3" t="s">
        <v>128</v>
      </c>
      <c r="E3" t="s">
        <v>151</v>
      </c>
      <c r="Q3" t="s">
        <v>161</v>
      </c>
      <c r="T3" t="s">
        <v>65</v>
      </c>
      <c r="U3" t="s">
        <v>64</v>
      </c>
      <c r="V3" t="s">
        <v>67</v>
      </c>
      <c r="W3" t="s">
        <v>68</v>
      </c>
      <c r="X3" t="s">
        <v>176</v>
      </c>
      <c r="Y3" t="s">
        <v>65</v>
      </c>
      <c r="Z3" t="s">
        <v>173</v>
      </c>
      <c r="AA3" t="s">
        <v>175</v>
      </c>
    </row>
    <row r="4" spans="2:27" x14ac:dyDescent="0.4">
      <c r="E4" t="s">
        <v>152</v>
      </c>
      <c r="Q4" t="s">
        <v>154</v>
      </c>
      <c r="T4" t="s">
        <v>151</v>
      </c>
      <c r="U4" t="s">
        <v>170</v>
      </c>
      <c r="X4" t="s">
        <v>177</v>
      </c>
      <c r="Z4" t="s">
        <v>174</v>
      </c>
    </row>
    <row r="5" spans="2:27" x14ac:dyDescent="0.4">
      <c r="Q5" t="s">
        <v>155</v>
      </c>
      <c r="T5" t="s">
        <v>63</v>
      </c>
      <c r="U5" t="s">
        <v>167</v>
      </c>
    </row>
    <row r="6" spans="2:27" ht="19.5" thickBot="1" x14ac:dyDescent="0.45">
      <c r="B6" t="s">
        <v>135</v>
      </c>
      <c r="F6" t="s">
        <v>136</v>
      </c>
      <c r="K6" t="s">
        <v>140</v>
      </c>
      <c r="Q6" t="s">
        <v>156</v>
      </c>
      <c r="T6" t="s">
        <v>69</v>
      </c>
      <c r="U6" t="s">
        <v>168</v>
      </c>
    </row>
    <row r="7" spans="2:27" x14ac:dyDescent="0.4">
      <c r="B7" s="37" t="s">
        <v>129</v>
      </c>
      <c r="C7" s="38" t="str">
        <f>様式!Y14</f>
        <v>新・旧</v>
      </c>
      <c r="D7" s="39">
        <f>様式!AB15</f>
        <v>0</v>
      </c>
      <c r="F7" s="37" t="s">
        <v>137</v>
      </c>
      <c r="G7" s="38" t="str">
        <f>様式!Y40</f>
        <v>新・旧</v>
      </c>
      <c r="H7" s="46">
        <f>様式!AB41</f>
        <v>0</v>
      </c>
      <c r="K7" s="37" t="s">
        <v>141</v>
      </c>
      <c r="L7" s="38" t="str">
        <f>様式!AX14</f>
        <v>地　震
　・
旧長期</v>
      </c>
      <c r="M7" s="39">
        <f>様式!AZ15</f>
        <v>0</v>
      </c>
      <c r="Q7" t="s">
        <v>157</v>
      </c>
      <c r="U7" t="s">
        <v>169</v>
      </c>
    </row>
    <row r="8" spans="2:27" ht="19.5" thickBot="1" x14ac:dyDescent="0.45">
      <c r="B8" s="40" t="s">
        <v>130</v>
      </c>
      <c r="C8" t="str">
        <f>様式!Y17</f>
        <v>新・旧</v>
      </c>
      <c r="D8" s="41">
        <f>様式!AB17</f>
        <v>0</v>
      </c>
      <c r="F8" s="40" t="s">
        <v>138</v>
      </c>
      <c r="G8" t="str">
        <f>様式!Y42</f>
        <v>新・旧</v>
      </c>
      <c r="H8" s="41">
        <f>様式!AB42</f>
        <v>0</v>
      </c>
      <c r="K8" s="43" t="s">
        <v>142</v>
      </c>
      <c r="L8" s="44" t="str">
        <f>様式!AX18</f>
        <v>地　震
　・
旧長期</v>
      </c>
      <c r="M8" s="45">
        <f>様式!AZ19</f>
        <v>0</v>
      </c>
      <c r="Q8" t="s">
        <v>162</v>
      </c>
      <c r="U8" t="s">
        <v>172</v>
      </c>
    </row>
    <row r="9" spans="2:27" ht="19.5" thickBot="1" x14ac:dyDescent="0.45">
      <c r="B9" s="40" t="s">
        <v>131</v>
      </c>
      <c r="C9" s="42" t="str">
        <f>様式!Y20</f>
        <v>新・旧</v>
      </c>
      <c r="D9" s="41">
        <f>様式!AB20</f>
        <v>0</v>
      </c>
      <c r="F9" s="43" t="s">
        <v>139</v>
      </c>
      <c r="G9" s="44" t="str">
        <f>様式!Y44</f>
        <v>新・旧</v>
      </c>
      <c r="H9" s="45">
        <f>様式!AB44</f>
        <v>0</v>
      </c>
      <c r="Q9" t="s">
        <v>158</v>
      </c>
    </row>
    <row r="10" spans="2:27" ht="19.5" thickBot="1" x14ac:dyDescent="0.45">
      <c r="B10" s="43" t="s">
        <v>132</v>
      </c>
      <c r="C10" s="44" t="str">
        <f>様式!Y23</f>
        <v>新・旧</v>
      </c>
      <c r="D10" s="45">
        <f>様式!AB23</f>
        <v>0</v>
      </c>
      <c r="Q10" t="s">
        <v>159</v>
      </c>
    </row>
    <row r="11" spans="2:27" ht="19.5" thickBot="1" x14ac:dyDescent="0.45">
      <c r="Q11" t="s">
        <v>160</v>
      </c>
    </row>
    <row r="12" spans="2:27" ht="19.5" thickBot="1" x14ac:dyDescent="0.45">
      <c r="B12" s="35" t="s">
        <v>133</v>
      </c>
      <c r="C12" s="36">
        <f>SUMIF(C7:C10,"新",D7:D10)</f>
        <v>0</v>
      </c>
      <c r="F12" s="35" t="s">
        <v>133</v>
      </c>
      <c r="G12" s="36">
        <f>SUMIF(G7:G9,"新",H7:H9)</f>
        <v>0</v>
      </c>
      <c r="K12" s="37" t="s">
        <v>143</v>
      </c>
      <c r="L12" s="46">
        <f>SUMIF(L7:L8,"地震",M7:M8)</f>
        <v>0</v>
      </c>
      <c r="Q12" t="s">
        <v>163</v>
      </c>
    </row>
    <row r="13" spans="2:27" ht="19.5" thickBot="1" x14ac:dyDescent="0.45">
      <c r="B13" s="35" t="s">
        <v>134</v>
      </c>
      <c r="C13" s="36">
        <f>SUMIF(C7:C10,"旧",D7:D10)</f>
        <v>0</v>
      </c>
      <c r="F13" s="35" t="s">
        <v>134</v>
      </c>
      <c r="G13" s="36">
        <f>SUMIF(G7:G10,"旧",H7:H10)</f>
        <v>0</v>
      </c>
      <c r="K13" s="43" t="s">
        <v>144</v>
      </c>
      <c r="L13" s="47">
        <f>SUMIF(L7:L8,"旧長期",M7:M8)</f>
        <v>0</v>
      </c>
      <c r="Q13" t="s">
        <v>164</v>
      </c>
    </row>
    <row r="14" spans="2:27" x14ac:dyDescent="0.4">
      <c r="Q14" t="s">
        <v>165</v>
      </c>
    </row>
    <row r="15" spans="2:27" ht="19.5" thickBot="1" x14ac:dyDescent="0.45">
      <c r="K15" t="s">
        <v>145</v>
      </c>
      <c r="Q15" t="s">
        <v>166</v>
      </c>
    </row>
    <row r="16" spans="2:27" x14ac:dyDescent="0.4">
      <c r="K16" s="37" t="s">
        <v>143</v>
      </c>
      <c r="L16" s="39">
        <f>IF(L12&gt;50000,50000,L12)</f>
        <v>0</v>
      </c>
      <c r="Q16" t="s">
        <v>171</v>
      </c>
    </row>
    <row r="17" spans="11:17" x14ac:dyDescent="0.4">
      <c r="K17" s="40" t="s">
        <v>146</v>
      </c>
      <c r="L17" s="41">
        <f>IF(L13&gt;=20000,15000,(IF(L13&gt;=10000,L13/2+5000,L13)))</f>
        <v>0</v>
      </c>
      <c r="Q17" t="s">
        <v>204</v>
      </c>
    </row>
    <row r="18" spans="11:17" ht="19.5" thickBot="1" x14ac:dyDescent="0.45">
      <c r="K18" s="43" t="s">
        <v>147</v>
      </c>
      <c r="L18" s="45">
        <f>IF(L16+L17&gt;50000,50000,L16+L17)</f>
        <v>0</v>
      </c>
      <c r="Q18" t="s">
        <v>167</v>
      </c>
    </row>
    <row r="19" spans="11:17" x14ac:dyDescent="0.4">
      <c r="Q19" t="s">
        <v>168</v>
      </c>
    </row>
    <row r="20" spans="11:17" x14ac:dyDescent="0.4">
      <c r="Q20" t="s">
        <v>169</v>
      </c>
    </row>
  </sheetData>
  <sheetProtection algorithmName="SHA-512" hashValue="bYnHx074qY6YcE3FMKVgDMkJMCrS9VBFlNJsT1XUMTVyQ8OG2FgPOzwLjcrRoi/tlSQTGyI4V1y7SdaKN3jPjQ==" saltValue="Z8sHV29mFpfiAMcnDB+ub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記載例</vt:lpstr>
      <vt:lpstr>職員所属一覧</vt:lpstr>
      <vt:lpstr>簡易計算シート</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10046MGH</cp:lastModifiedBy>
  <cp:lastPrinted>2024-09-25T02:23:27Z</cp:lastPrinted>
  <dcterms:created xsi:type="dcterms:W3CDTF">2018-10-27T06:05:34Z</dcterms:created>
  <dcterms:modified xsi:type="dcterms:W3CDTF">2024-10-02T02:40:13Z</dcterms:modified>
</cp:coreProperties>
</file>