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入力シート" sheetId="1" r:id="rId1"/>
    <sheet name="公的年金等に係る雑所得の金額の計算方法" sheetId="5" r:id="rId2"/>
    <sheet name="年齢計算" sheetId="3" state="hidden" r:id="rId3"/>
    <sheet name="雑所得計算" sheetId="4" state="hidden" r:id="rId4"/>
  </sheets>
  <definedNames>
    <definedName name="_xlnm.Print_Area" localSheetId="1">公的年金等に係る雑所得の金額の計算方法!$A$1:$O$54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4" l="1"/>
  <c r="B5" i="4"/>
  <c r="E10" i="4" l="1"/>
  <c r="E8" i="4"/>
  <c r="M8" i="4"/>
  <c r="M7" i="4"/>
  <c r="M11" i="4"/>
  <c r="M6" i="4"/>
  <c r="M10" i="4"/>
  <c r="M9" i="4"/>
  <c r="N11" i="4"/>
  <c r="O11" i="4" s="1"/>
  <c r="N10" i="4"/>
  <c r="O10" i="4" s="1"/>
  <c r="E6" i="4"/>
  <c r="F6" i="4"/>
  <c r="G6" i="4" s="1"/>
  <c r="N9" i="4"/>
  <c r="E11" i="4"/>
  <c r="N8" i="4"/>
  <c r="O8" i="4" s="1"/>
  <c r="N7" i="4"/>
  <c r="E9" i="4"/>
  <c r="E7" i="4"/>
  <c r="N6" i="4"/>
  <c r="O6" i="4" s="1"/>
  <c r="L6" i="4"/>
  <c r="O9" i="4" l="1"/>
  <c r="O7" i="4"/>
  <c r="O12" i="4" s="1"/>
  <c r="D3" i="3" l="1"/>
  <c r="H3" i="3"/>
  <c r="F3" i="3"/>
  <c r="C3" i="3"/>
  <c r="F9" i="4" l="1"/>
  <c r="G9" i="4" s="1"/>
  <c r="F11" i="4"/>
  <c r="G11" i="4" s="1"/>
  <c r="F8" i="4"/>
  <c r="G8" i="4" s="1"/>
  <c r="F10" i="4"/>
  <c r="G10" i="4" s="1"/>
  <c r="F7" i="4"/>
  <c r="D6" i="4"/>
  <c r="C4" i="3"/>
  <c r="C8" i="3" s="1"/>
  <c r="J14" i="1" l="1"/>
  <c r="B2" i="4" s="1"/>
  <c r="G7" i="4"/>
  <c r="G12" i="4" s="1"/>
  <c r="F15" i="4" l="1"/>
  <c r="G15" i="4" s="1"/>
  <c r="F14" i="4"/>
  <c r="G14" i="4" s="1"/>
  <c r="G16" i="4" l="1"/>
  <c r="L16" i="1" s="1"/>
</calcChain>
</file>

<file path=xl/comments1.xml><?xml version="1.0" encoding="utf-8"?>
<comments xmlns="http://schemas.openxmlformats.org/spreadsheetml/2006/main">
  <authors>
    <author>作成者</author>
  </authors>
  <commentList>
    <comment ref="J14" authorId="0" shapeId="0">
      <text>
        <r>
          <rPr>
            <b/>
            <sz val="9"/>
            <color indexed="81"/>
            <rFont val="MS P ゴシック"/>
            <family val="3"/>
            <charset val="128"/>
          </rPr>
          <t>自動で計算します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C6" authorId="0" shapeId="0">
      <text>
        <r>
          <rPr>
            <b/>
            <sz val="9"/>
            <color indexed="81"/>
            <rFont val="MS P ゴシック"/>
            <family val="3"/>
            <charset val="128"/>
          </rPr>
          <t>毎年変更する</t>
        </r>
        <r>
          <rPr>
            <sz val="9"/>
            <color indexed="81"/>
            <rFont val="MS P ゴシック"/>
            <family val="3"/>
            <charset val="128"/>
          </rPr>
          <t xml:space="preserve">
R6年分変更済み（R6.9.18）</t>
        </r>
      </text>
    </comment>
  </commentList>
</comments>
</file>

<file path=xl/sharedStrings.xml><?xml version="1.0" encoding="utf-8"?>
<sst xmlns="http://schemas.openxmlformats.org/spreadsheetml/2006/main" count="132" uniqueCount="81">
  <si>
    <t>（a）公的年金等の収入金額の合計額</t>
    <rPh sb="3" eb="5">
      <t>コウテキ</t>
    </rPh>
    <rPh sb="5" eb="7">
      <t>ネンキン</t>
    </rPh>
    <rPh sb="7" eb="8">
      <t>トウ</t>
    </rPh>
    <rPh sb="9" eb="11">
      <t>シュウニュウ</t>
    </rPh>
    <rPh sb="11" eb="13">
      <t>キンガク</t>
    </rPh>
    <rPh sb="14" eb="16">
      <t>ゴウケイ</t>
    </rPh>
    <rPh sb="16" eb="17">
      <t>ガク</t>
    </rPh>
    <phoneticPr fontId="2"/>
  </si>
  <si>
    <t>日</t>
    <rPh sb="0" eb="1">
      <t>ニチ</t>
    </rPh>
    <phoneticPr fontId="2"/>
  </si>
  <si>
    <t>月</t>
    <rPh sb="0" eb="1">
      <t>ガツ</t>
    </rPh>
    <phoneticPr fontId="2"/>
  </si>
  <si>
    <t>明治</t>
    <rPh sb="0" eb="2">
      <t>メイジ</t>
    </rPh>
    <phoneticPr fontId="2"/>
  </si>
  <si>
    <t>大正</t>
    <rPh sb="0" eb="2">
      <t>タイショウ</t>
    </rPh>
    <phoneticPr fontId="2"/>
  </si>
  <si>
    <t>昭和</t>
    <rPh sb="0" eb="2">
      <t>ショウワ</t>
    </rPh>
    <phoneticPr fontId="2"/>
  </si>
  <si>
    <t>生年月日</t>
    <rPh sb="0" eb="4">
      <t>セイネンガッピ</t>
    </rPh>
    <phoneticPr fontId="2"/>
  </si>
  <si>
    <t>年</t>
    <rPh sb="0" eb="1">
      <t>ネン</t>
    </rPh>
    <phoneticPr fontId="2"/>
  </si>
  <si>
    <t>基準日</t>
    <rPh sb="0" eb="3">
      <t>キジュンビ</t>
    </rPh>
    <phoneticPr fontId="2"/>
  </si>
  <si>
    <t>年齢</t>
    <rPh sb="0" eb="2">
      <t>ネンレイ</t>
    </rPh>
    <phoneticPr fontId="2"/>
  </si>
  <si>
    <t>年金を受け取る人の生年月日</t>
    <rPh sb="0" eb="2">
      <t>ネンキン</t>
    </rPh>
    <rPh sb="3" eb="4">
      <t>ウ</t>
    </rPh>
    <rPh sb="5" eb="6">
      <t>ト</t>
    </rPh>
    <rPh sb="7" eb="8">
      <t>ヒト</t>
    </rPh>
    <rPh sb="9" eb="11">
      <t>セイネン</t>
    </rPh>
    <rPh sb="11" eb="13">
      <t>ガッピ</t>
    </rPh>
    <phoneticPr fontId="2"/>
  </si>
  <si>
    <t>歳</t>
    <rPh sb="0" eb="1">
      <t>サイ</t>
    </rPh>
    <phoneticPr fontId="2"/>
  </si>
  <si>
    <t>65歳未満</t>
    <rPh sb="2" eb="5">
      <t>サイミマン</t>
    </rPh>
    <phoneticPr fontId="2"/>
  </si>
  <si>
    <t>65歳以上</t>
    <rPh sb="2" eb="5">
      <t>サイイジョウ</t>
    </rPh>
    <phoneticPr fontId="2"/>
  </si>
  <si>
    <t>（a）公的年金等の収入金額の合計額</t>
    <phoneticPr fontId="2"/>
  </si>
  <si>
    <t>所得</t>
    <rPh sb="0" eb="2">
      <t>ショトク</t>
    </rPh>
    <phoneticPr fontId="2"/>
  </si>
  <si>
    <t>公的年金等に係る雑所得の金額</t>
    <rPh sb="0" eb="2">
      <t>コウテキ</t>
    </rPh>
    <rPh sb="2" eb="4">
      <t>ネンキン</t>
    </rPh>
    <rPh sb="4" eb="5">
      <t>トウ</t>
    </rPh>
    <rPh sb="6" eb="7">
      <t>カカ</t>
    </rPh>
    <rPh sb="8" eb="11">
      <t>ザツショトク</t>
    </rPh>
    <rPh sb="12" eb="14">
      <t>キンガク</t>
    </rPh>
    <phoneticPr fontId="2"/>
  </si>
  <si>
    <t>円</t>
    <rPh sb="0" eb="1">
      <t>エン</t>
    </rPh>
    <phoneticPr fontId="2"/>
  </si>
  <si>
    <t>年齢</t>
    <rPh sb="0" eb="2">
      <t>ネンレイ</t>
    </rPh>
    <phoneticPr fontId="2"/>
  </si>
  <si>
    <t>公的年金等の収入金額の合計額</t>
    <rPh sb="0" eb="2">
      <t>コウテキ</t>
    </rPh>
    <rPh sb="2" eb="4">
      <t>ネンキン</t>
    </rPh>
    <rPh sb="4" eb="5">
      <t>トウ</t>
    </rPh>
    <rPh sb="6" eb="8">
      <t>シュウニュウ</t>
    </rPh>
    <rPh sb="8" eb="10">
      <t>キンガク</t>
    </rPh>
    <rPh sb="11" eb="13">
      <t>ゴウケイ</t>
    </rPh>
    <rPh sb="13" eb="14">
      <t>ガク</t>
    </rPh>
    <phoneticPr fontId="2"/>
  </si>
  <si>
    <t>基礎控除申告書等で、公的年金等に係る雑所得を算出したい場合に使用してください。</t>
    <rPh sb="0" eb="2">
      <t>キソ</t>
    </rPh>
    <rPh sb="2" eb="4">
      <t>コウジョ</t>
    </rPh>
    <rPh sb="4" eb="7">
      <t>シンコクショ</t>
    </rPh>
    <rPh sb="7" eb="8">
      <t>トウ</t>
    </rPh>
    <rPh sb="10" eb="14">
      <t>コウテキネンキン</t>
    </rPh>
    <rPh sb="14" eb="15">
      <t>トウ</t>
    </rPh>
    <rPh sb="16" eb="17">
      <t>カカ</t>
    </rPh>
    <rPh sb="18" eb="21">
      <t>ザツショトク</t>
    </rPh>
    <rPh sb="22" eb="24">
      <t>サンシュツ</t>
    </rPh>
    <rPh sb="27" eb="29">
      <t>バアイ</t>
    </rPh>
    <rPh sb="30" eb="32">
      <t>シヨウ</t>
    </rPh>
    <phoneticPr fontId="2"/>
  </si>
  <si>
    <t>電卓等で計算する場合は、以下のとおりです。</t>
    <rPh sb="0" eb="2">
      <t>デンタク</t>
    </rPh>
    <rPh sb="2" eb="3">
      <t>トウ</t>
    </rPh>
    <rPh sb="4" eb="6">
      <t>ケイサン</t>
    </rPh>
    <rPh sb="8" eb="10">
      <t>バアイ</t>
    </rPh>
    <rPh sb="12" eb="14">
      <t>イカ</t>
    </rPh>
    <phoneticPr fontId="2"/>
  </si>
  <si>
    <t>公的年金等に係る雑所得以外の所得に係る合計所得金額が1,000万円以下</t>
    <phoneticPr fontId="2"/>
  </si>
  <si>
    <t>年金を受け取る人の年齢</t>
    <rPh sb="0" eb="2">
      <t>ネンキン</t>
    </rPh>
    <rPh sb="3" eb="4">
      <t>ウ</t>
    </rPh>
    <rPh sb="5" eb="6">
      <t>ト</t>
    </rPh>
    <rPh sb="7" eb="8">
      <t>ヒト</t>
    </rPh>
    <rPh sb="9" eb="11">
      <t>ネンレイ</t>
    </rPh>
    <phoneticPr fontId="2"/>
  </si>
  <si>
    <t>(a)公的年金等の収入金額の合計額</t>
    <phoneticPr fontId="2"/>
  </si>
  <si>
    <t>(b)割合</t>
    <rPh sb="3" eb="5">
      <t>ワリアイ</t>
    </rPh>
    <phoneticPr fontId="2"/>
  </si>
  <si>
    <t>公的年金等に係る雑所得の金額＝（a）×（b）-(c)</t>
    <phoneticPr fontId="2"/>
  </si>
  <si>
    <t>(c)控除額</t>
    <rPh sb="3" eb="5">
      <t>コウジョ</t>
    </rPh>
    <rPh sb="5" eb="6">
      <t>ガク</t>
    </rPh>
    <phoneticPr fontId="2"/>
  </si>
  <si>
    <t>公的年金等に係る雑所得の金額の計算方法</t>
    <phoneticPr fontId="2"/>
  </si>
  <si>
    <t>600,001円から1,299,999円まで</t>
    <rPh sb="7" eb="8">
      <t>エン</t>
    </rPh>
    <rPh sb="19" eb="20">
      <t>エン</t>
    </rPh>
    <phoneticPr fontId="2"/>
  </si>
  <si>
    <t>1,300,000円から4,099,999円まで</t>
    <rPh sb="9" eb="10">
      <t>エン</t>
    </rPh>
    <rPh sb="21" eb="22">
      <t>エン</t>
    </rPh>
    <phoneticPr fontId="2"/>
  </si>
  <si>
    <t>4,100,000円から7,699,999円まで</t>
    <rPh sb="9" eb="10">
      <t>エン</t>
    </rPh>
    <rPh sb="21" eb="22">
      <t>エン</t>
    </rPh>
    <phoneticPr fontId="2"/>
  </si>
  <si>
    <t>7,700,000円から9,999,999円まで</t>
    <rPh sb="9" eb="10">
      <t>エン</t>
    </rPh>
    <rPh sb="21" eb="22">
      <t>エン</t>
    </rPh>
    <phoneticPr fontId="2"/>
  </si>
  <si>
    <t>10,000,000円以上</t>
    <rPh sb="10" eb="13">
      <t>エンイジョウ</t>
    </rPh>
    <phoneticPr fontId="2"/>
  </si>
  <si>
    <t>600,000円</t>
    <rPh sb="7" eb="8">
      <t>エン</t>
    </rPh>
    <phoneticPr fontId="2"/>
  </si>
  <si>
    <t>275,000円</t>
    <rPh sb="7" eb="8">
      <t>エン</t>
    </rPh>
    <phoneticPr fontId="2"/>
  </si>
  <si>
    <t>1,455,000円</t>
    <rPh sb="9" eb="10">
      <t>エン</t>
    </rPh>
    <phoneticPr fontId="2"/>
  </si>
  <si>
    <t>1,955,000円</t>
    <rPh sb="9" eb="10">
      <t>エン</t>
    </rPh>
    <phoneticPr fontId="2"/>
  </si>
  <si>
    <t>65歳未満</t>
    <rPh sb="2" eb="3">
      <t>サイ</t>
    </rPh>
    <rPh sb="3" eb="5">
      <t>ミマン</t>
    </rPh>
    <phoneticPr fontId="2"/>
  </si>
  <si>
    <t>65歳以上</t>
    <rPh sb="2" eb="3">
      <t>サイ</t>
    </rPh>
    <rPh sb="3" eb="5">
      <t>イジョウ</t>
    </rPh>
    <phoneticPr fontId="2"/>
  </si>
  <si>
    <t>1,100,001円から3,299,999円まで</t>
    <rPh sb="9" eb="10">
      <t>エン</t>
    </rPh>
    <rPh sb="21" eb="22">
      <t>エン</t>
    </rPh>
    <phoneticPr fontId="2"/>
  </si>
  <si>
    <t>1,100,000円</t>
    <rPh sb="9" eb="10">
      <t>エン</t>
    </rPh>
    <phoneticPr fontId="2"/>
  </si>
  <si>
    <t>公的年金等に係る雑所得以外の所得に係る合計所得金額が1,000万円超2,000万円以下</t>
    <rPh sb="33" eb="34">
      <t>コ</t>
    </rPh>
    <rPh sb="39" eb="43">
      <t>マンエンイカ</t>
    </rPh>
    <phoneticPr fontId="2"/>
  </si>
  <si>
    <t>500,001円から1,299,999円まで</t>
    <rPh sb="7" eb="8">
      <t>エン</t>
    </rPh>
    <rPh sb="19" eb="20">
      <t>エン</t>
    </rPh>
    <phoneticPr fontId="2"/>
  </si>
  <si>
    <t>500,000円</t>
    <rPh sb="7" eb="8">
      <t>エン</t>
    </rPh>
    <phoneticPr fontId="2"/>
  </si>
  <si>
    <t>175,000円</t>
    <rPh sb="7" eb="8">
      <t>エン</t>
    </rPh>
    <phoneticPr fontId="2"/>
  </si>
  <si>
    <t>685,000円</t>
    <rPh sb="7" eb="8">
      <t>エン</t>
    </rPh>
    <phoneticPr fontId="2"/>
  </si>
  <si>
    <t>585,000円</t>
    <rPh sb="7" eb="8">
      <t>エン</t>
    </rPh>
    <phoneticPr fontId="2"/>
  </si>
  <si>
    <t>1,355,000円</t>
    <rPh sb="9" eb="10">
      <t>エン</t>
    </rPh>
    <phoneticPr fontId="2"/>
  </si>
  <si>
    <t>1,855,000円</t>
    <rPh sb="9" eb="10">
      <t>エン</t>
    </rPh>
    <phoneticPr fontId="2"/>
  </si>
  <si>
    <t>1,000,000円</t>
    <rPh sb="9" eb="10">
      <t>エン</t>
    </rPh>
    <phoneticPr fontId="2"/>
  </si>
  <si>
    <t>公的年金等に係る雑所得以外の所得に係る合計所得金額が2,000万円超</t>
    <rPh sb="33" eb="34">
      <t>コ</t>
    </rPh>
    <phoneticPr fontId="2"/>
  </si>
  <si>
    <t>400,001円から1,299,999円まで</t>
    <rPh sb="7" eb="8">
      <t>エン</t>
    </rPh>
    <rPh sb="19" eb="20">
      <t>エン</t>
    </rPh>
    <phoneticPr fontId="2"/>
  </si>
  <si>
    <t>400,000円</t>
    <rPh sb="7" eb="8">
      <t>エン</t>
    </rPh>
    <phoneticPr fontId="2"/>
  </si>
  <si>
    <t>75,000円</t>
    <rPh sb="6" eb="7">
      <t>エン</t>
    </rPh>
    <phoneticPr fontId="2"/>
  </si>
  <si>
    <t>485,000円</t>
    <rPh sb="7" eb="8">
      <t>エン</t>
    </rPh>
    <phoneticPr fontId="2"/>
  </si>
  <si>
    <t>1,255,000円</t>
    <rPh sb="9" eb="10">
      <t>エン</t>
    </rPh>
    <phoneticPr fontId="2"/>
  </si>
  <si>
    <t>1,755,000円</t>
    <rPh sb="9" eb="10">
      <t>エン</t>
    </rPh>
    <phoneticPr fontId="2"/>
  </si>
  <si>
    <t>900,000円</t>
    <rPh sb="7" eb="8">
      <t>エン</t>
    </rPh>
    <phoneticPr fontId="2"/>
  </si>
  <si>
    <t>公的年金等に係る雑所得の速算表（令和２年分以後）</t>
    <rPh sb="12" eb="13">
      <t>ハヤ</t>
    </rPh>
    <rPh sb="13" eb="14">
      <t>サン</t>
    </rPh>
    <rPh sb="14" eb="15">
      <t>ヒョウ</t>
    </rPh>
    <rPh sb="16" eb="18">
      <t>レイワ</t>
    </rPh>
    <rPh sb="19" eb="21">
      <t>ネンブン</t>
    </rPh>
    <rPh sb="21" eb="23">
      <t>イゴ</t>
    </rPh>
    <phoneticPr fontId="2"/>
  </si>
  <si>
    <t>（公的年金等の収入金額の合計額が600,000円までの場合は、所得金額はゼロとなります。）</t>
    <rPh sb="1" eb="3">
      <t>コウテキ</t>
    </rPh>
    <rPh sb="3" eb="5">
      <t>ネンキン</t>
    </rPh>
    <rPh sb="5" eb="6">
      <t>トウ</t>
    </rPh>
    <rPh sb="7" eb="9">
      <t>シュウニュウ</t>
    </rPh>
    <rPh sb="9" eb="11">
      <t>キンガク</t>
    </rPh>
    <rPh sb="12" eb="14">
      <t>ゴウケイ</t>
    </rPh>
    <rPh sb="14" eb="15">
      <t>ガク</t>
    </rPh>
    <rPh sb="23" eb="24">
      <t>エン</t>
    </rPh>
    <rPh sb="27" eb="29">
      <t>バアイ</t>
    </rPh>
    <rPh sb="31" eb="33">
      <t>ショトク</t>
    </rPh>
    <rPh sb="33" eb="35">
      <t>キンガク</t>
    </rPh>
    <phoneticPr fontId="2"/>
  </si>
  <si>
    <t>（公的年金等の収入金額の合計額が1,100,000円までの場合は、所得金額はゼロとなります。）</t>
    <phoneticPr fontId="2"/>
  </si>
  <si>
    <t>3,300,000円から4,099,999円まで</t>
    <rPh sb="9" eb="10">
      <t>エン</t>
    </rPh>
    <rPh sb="21" eb="22">
      <t>エン</t>
    </rPh>
    <phoneticPr fontId="2"/>
  </si>
  <si>
    <t>（公的年金等の収入金額の合計額が500,000円までの場合は、所得金額はゼロとなります。）</t>
    <rPh sb="1" eb="3">
      <t>コウテキ</t>
    </rPh>
    <rPh sb="3" eb="5">
      <t>ネンキン</t>
    </rPh>
    <rPh sb="5" eb="6">
      <t>トウ</t>
    </rPh>
    <rPh sb="7" eb="9">
      <t>シュウニュウ</t>
    </rPh>
    <rPh sb="9" eb="11">
      <t>キンガク</t>
    </rPh>
    <rPh sb="12" eb="14">
      <t>ゴウケイ</t>
    </rPh>
    <rPh sb="14" eb="15">
      <t>ガク</t>
    </rPh>
    <rPh sb="23" eb="24">
      <t>エン</t>
    </rPh>
    <rPh sb="27" eb="29">
      <t>バアイ</t>
    </rPh>
    <rPh sb="31" eb="33">
      <t>ショトク</t>
    </rPh>
    <rPh sb="33" eb="35">
      <t>キンガク</t>
    </rPh>
    <phoneticPr fontId="2"/>
  </si>
  <si>
    <t>（公的年金等の収入金額の合計額が1,000,000円までの場合は、所得金額はゼロとなります。）</t>
    <phoneticPr fontId="2"/>
  </si>
  <si>
    <t>1,000,001円から3,299,999円まで</t>
    <rPh sb="9" eb="10">
      <t>エン</t>
    </rPh>
    <rPh sb="21" eb="22">
      <t>エン</t>
    </rPh>
    <phoneticPr fontId="2"/>
  </si>
  <si>
    <t>（公的年金等の収入金額の合計額が400,000円までの場合は、所得金額はゼロとなります。）</t>
    <rPh sb="1" eb="3">
      <t>コウテキ</t>
    </rPh>
    <rPh sb="3" eb="5">
      <t>ネンキン</t>
    </rPh>
    <rPh sb="5" eb="6">
      <t>トウ</t>
    </rPh>
    <rPh sb="7" eb="9">
      <t>シュウニュウ</t>
    </rPh>
    <rPh sb="9" eb="11">
      <t>キンガク</t>
    </rPh>
    <rPh sb="12" eb="14">
      <t>ゴウケイ</t>
    </rPh>
    <rPh sb="14" eb="15">
      <t>ガク</t>
    </rPh>
    <rPh sb="23" eb="24">
      <t>エン</t>
    </rPh>
    <rPh sb="27" eb="29">
      <t>バアイ</t>
    </rPh>
    <rPh sb="31" eb="33">
      <t>ショトク</t>
    </rPh>
    <rPh sb="33" eb="35">
      <t>キンガク</t>
    </rPh>
    <phoneticPr fontId="2"/>
  </si>
  <si>
    <t>（公的年金等の収入金額の合計額が900,000円までの場合は、所得金額はゼロとなります。）</t>
    <phoneticPr fontId="2"/>
  </si>
  <si>
    <t>900,001円から3,299,999円まで</t>
    <rPh sb="7" eb="8">
      <t>エン</t>
    </rPh>
    <rPh sb="19" eb="20">
      <t>エン</t>
    </rPh>
    <phoneticPr fontId="2"/>
  </si>
  <si>
    <t>このシートでは、公的年金等に係る雑所得以外の所得に係る合計所得金額が1,000万円以下で</t>
    <rPh sb="8" eb="10">
      <t>コウテキ</t>
    </rPh>
    <rPh sb="10" eb="12">
      <t>ネンキン</t>
    </rPh>
    <rPh sb="12" eb="13">
      <t>トウ</t>
    </rPh>
    <rPh sb="14" eb="15">
      <t>カカ</t>
    </rPh>
    <rPh sb="16" eb="19">
      <t>ザツショトク</t>
    </rPh>
    <rPh sb="19" eb="21">
      <t>イガイ</t>
    </rPh>
    <rPh sb="22" eb="24">
      <t>ショトク</t>
    </rPh>
    <rPh sb="25" eb="26">
      <t>カカ</t>
    </rPh>
    <rPh sb="27" eb="29">
      <t>ゴウケイ</t>
    </rPh>
    <rPh sb="29" eb="31">
      <t>ショトク</t>
    </rPh>
    <rPh sb="31" eb="33">
      <t>キンガク</t>
    </rPh>
    <phoneticPr fontId="2"/>
  </si>
  <si>
    <t>ある場合に計算することができます。</t>
    <rPh sb="5" eb="7">
      <t>ケイサン</t>
    </rPh>
    <phoneticPr fontId="2"/>
  </si>
  <si>
    <t>※各自で掛けている個人年金はこのシートで計算することはできません。</t>
    <phoneticPr fontId="2"/>
  </si>
  <si>
    <t>年金を受け取る人の生年月日及び公的年金等の収入金額の合計額について入力してください。</t>
    <rPh sb="0" eb="2">
      <t>ネンキン</t>
    </rPh>
    <rPh sb="3" eb="4">
      <t>ウ</t>
    </rPh>
    <rPh sb="5" eb="6">
      <t>ト</t>
    </rPh>
    <rPh sb="7" eb="8">
      <t>ヒト</t>
    </rPh>
    <rPh sb="9" eb="11">
      <t>セイネン</t>
    </rPh>
    <rPh sb="11" eb="13">
      <t>ガッピ</t>
    </rPh>
    <rPh sb="13" eb="14">
      <t>オヨ</t>
    </rPh>
    <rPh sb="33" eb="35">
      <t>ニュウリョク</t>
    </rPh>
    <phoneticPr fontId="2"/>
  </si>
  <si>
    <t>・基礎控除申告書 及び 配偶者控除等申告書の「給与所得以外の所得の合計額」欄</t>
    <rPh sb="1" eb="3">
      <t>キソ</t>
    </rPh>
    <rPh sb="3" eb="5">
      <t>コウジョ</t>
    </rPh>
    <rPh sb="5" eb="8">
      <t>シンコクショ</t>
    </rPh>
    <rPh sb="9" eb="10">
      <t>オヨ</t>
    </rPh>
    <rPh sb="12" eb="15">
      <t>ハイグウシャ</t>
    </rPh>
    <rPh sb="15" eb="18">
      <t>コウジョナド</t>
    </rPh>
    <rPh sb="18" eb="21">
      <t>シンコクショ</t>
    </rPh>
    <phoneticPr fontId="2"/>
  </si>
  <si>
    <t>・所得金額調整控除申告書の「左記の者の所得金額（見積額）」欄</t>
    <rPh sb="29" eb="30">
      <t>ラン</t>
    </rPh>
    <phoneticPr fontId="2"/>
  </si>
  <si>
    <t>※公的年金等に係る雑所得以外の所得がある場合は、その所得も合算し、各申告書に</t>
    <rPh sb="7" eb="8">
      <t>カカ</t>
    </rPh>
    <rPh sb="33" eb="34">
      <t>カク</t>
    </rPh>
    <rPh sb="34" eb="37">
      <t>シンコクショ</t>
    </rPh>
    <phoneticPr fontId="2"/>
  </si>
  <si>
    <t>　記載してください。</t>
    <phoneticPr fontId="2"/>
  </si>
  <si>
    <t>※このシートは提出する必要はありません。</t>
    <phoneticPr fontId="2"/>
  </si>
  <si>
    <t>公的年金等に係る雑所得の計算シート（令和6年分）</t>
    <rPh sb="0" eb="2">
      <t>コウテキ</t>
    </rPh>
    <rPh sb="2" eb="4">
      <t>ネンキン</t>
    </rPh>
    <rPh sb="4" eb="5">
      <t>トウ</t>
    </rPh>
    <rPh sb="6" eb="7">
      <t>カカ</t>
    </rPh>
    <rPh sb="8" eb="11">
      <t>ザツショトク</t>
    </rPh>
    <rPh sb="12" eb="14">
      <t>ケイサン</t>
    </rPh>
    <rPh sb="18" eb="20">
      <t>レイワ</t>
    </rPh>
    <rPh sb="21" eb="23">
      <t>ネンブン</t>
    </rPh>
    <phoneticPr fontId="2"/>
  </si>
  <si>
    <t>次の令和6年分の各申告書に記載する場合、上記金額を計上してください。</t>
    <rPh sb="0" eb="1">
      <t>ツギ</t>
    </rPh>
    <rPh sb="2" eb="4">
      <t>レイワ</t>
    </rPh>
    <rPh sb="5" eb="7">
      <t>ネンブン</t>
    </rPh>
    <rPh sb="8" eb="9">
      <t>カク</t>
    </rPh>
    <rPh sb="9" eb="12">
      <t>シンコクショ</t>
    </rPh>
    <rPh sb="13" eb="15">
      <t>キサイ</t>
    </rPh>
    <rPh sb="17" eb="19">
      <t>バアイ</t>
    </rPh>
    <rPh sb="20" eb="22">
      <t>ジョウキ</t>
    </rPh>
    <rPh sb="22" eb="24">
      <t>キンガク</t>
    </rPh>
    <rPh sb="25" eb="27">
      <t>ケイジョウ</t>
    </rPh>
    <phoneticPr fontId="2"/>
  </si>
  <si>
    <t>・扶養控除等（異動）申告書における「令和6年中の所得の見積額」欄</t>
    <rPh sb="31" eb="32">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</si>
</sst>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2"/>
      <color theme="1"/>
      <name val="游ゴシック"/>
      <family val="2"/>
      <scheme val="minor"/>
    </font>
    <font>
      <b/>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10"/>
      <color theme="1"/>
      <name val="游ゴシック"/>
      <family val="2"/>
      <scheme val="minor"/>
    </font>
    <font>
      <b/>
      <sz val="11"/>
      <color theme="1"/>
      <name val="游ゴシック"/>
      <family val="3"/>
      <charset val="128"/>
      <scheme val="minor"/>
    </font>
    <font>
      <sz val="10"/>
      <color theme="1"/>
      <name val="游ゴシック"/>
      <family val="3"/>
      <charset val="128"/>
      <scheme val="minor"/>
    </font>
    <font>
      <sz val="8"/>
      <color theme="1"/>
      <name val="游ゴシック"/>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30">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xf numFmtId="38" fontId="0" fillId="0" borderId="0" xfId="1" applyFont="1" applyAlignment="1"/>
    <xf numFmtId="0" fontId="0" fillId="0" borderId="0" xfId="0" applyAlignment="1">
      <alignment horizontal="right"/>
    </xf>
    <xf numFmtId="38" fontId="0" fillId="0" borderId="1" xfId="1" applyFont="1" applyBorder="1" applyAlignment="1"/>
    <xf numFmtId="38" fontId="0" fillId="0" borderId="0" xfId="1" applyFont="1" applyFill="1" applyBorder="1" applyAlignment="1"/>
    <xf numFmtId="9" fontId="0" fillId="0" borderId="0" xfId="0" applyNumberFormat="1"/>
    <xf numFmtId="38" fontId="0" fillId="0" borderId="1" xfId="0" applyNumberFormat="1" applyBorder="1"/>
    <xf numFmtId="38" fontId="0" fillId="0" borderId="1" xfId="0" applyNumberFormat="1" applyBorder="1" applyAlignment="1">
      <alignment horizontal="right"/>
    </xf>
    <xf numFmtId="0" fontId="0" fillId="0" borderId="6" xfId="0" applyBorder="1" applyAlignment="1">
      <alignment horizontal="center"/>
    </xf>
    <xf numFmtId="0" fontId="0" fillId="0" borderId="7" xfId="0" applyBorder="1" applyAlignment="1">
      <alignment horizontal="left"/>
    </xf>
    <xf numFmtId="38" fontId="0" fillId="0" borderId="10" xfId="1" applyFont="1" applyBorder="1" applyAlignment="1"/>
    <xf numFmtId="0" fontId="0" fillId="0" borderId="10" xfId="0" applyBorder="1"/>
    <xf numFmtId="38" fontId="0" fillId="0" borderId="11" xfId="1" applyFont="1" applyBorder="1" applyAlignment="1">
      <alignment horizontal="right"/>
    </xf>
    <xf numFmtId="38" fontId="0" fillId="0" borderId="12" xfId="1" applyFont="1" applyBorder="1" applyAlignment="1"/>
    <xf numFmtId="38" fontId="0" fillId="0" borderId="0" xfId="1" applyFont="1" applyBorder="1" applyAlignment="1"/>
    <xf numFmtId="9" fontId="0" fillId="0" borderId="0" xfId="1" applyNumberFormat="1" applyFont="1" applyBorder="1" applyAlignment="1"/>
    <xf numFmtId="0" fontId="0" fillId="0" borderId="0" xfId="0" applyBorder="1"/>
    <xf numFmtId="38" fontId="0" fillId="0" borderId="13" xfId="1" applyFont="1" applyBorder="1" applyAlignment="1">
      <alignment horizontal="right"/>
    </xf>
    <xf numFmtId="38" fontId="0" fillId="0" borderId="12" xfId="1" applyFont="1" applyFill="1" applyBorder="1" applyAlignment="1"/>
    <xf numFmtId="9" fontId="0" fillId="0" borderId="0" xfId="0" applyNumberFormat="1" applyBorder="1"/>
    <xf numFmtId="38" fontId="0" fillId="0" borderId="14" xfId="1" applyFont="1" applyFill="1" applyBorder="1" applyAlignment="1"/>
    <xf numFmtId="38" fontId="0" fillId="0" borderId="15" xfId="1" applyFont="1" applyFill="1" applyBorder="1" applyAlignment="1"/>
    <xf numFmtId="9" fontId="0" fillId="0" borderId="15" xfId="0" applyNumberFormat="1" applyBorder="1"/>
    <xf numFmtId="38" fontId="0" fillId="0" borderId="15" xfId="1" applyFont="1" applyBorder="1" applyAlignment="1"/>
    <xf numFmtId="0" fontId="0" fillId="0" borderId="15" xfId="0" applyBorder="1"/>
    <xf numFmtId="38" fontId="0" fillId="0" borderId="14" xfId="1" applyFont="1" applyBorder="1" applyAlignment="1"/>
    <xf numFmtId="9" fontId="0" fillId="0" borderId="15" xfId="1" applyNumberFormat="1" applyFont="1" applyBorder="1" applyAlignment="1"/>
    <xf numFmtId="38" fontId="0" fillId="0" borderId="9" xfId="1" applyFont="1" applyFill="1" applyBorder="1" applyAlignment="1"/>
    <xf numFmtId="38" fontId="0" fillId="0" borderId="10" xfId="1" applyFont="1" applyFill="1" applyBorder="1" applyAlignment="1"/>
    <xf numFmtId="0" fontId="0" fillId="0" borderId="18" xfId="0" applyBorder="1" applyAlignment="1">
      <alignment horizontal="left" vertical="center"/>
    </xf>
    <xf numFmtId="38" fontId="3" fillId="0" borderId="17" xfId="0" applyNumberFormat="1" applyFont="1" applyFill="1" applyBorder="1" applyAlignment="1">
      <alignment vertical="center"/>
    </xf>
    <xf numFmtId="0" fontId="0" fillId="0" borderId="2" xfId="0" applyBorder="1"/>
    <xf numFmtId="0" fontId="0" fillId="0" borderId="3" xfId="0" applyBorder="1"/>
    <xf numFmtId="0" fontId="0" fillId="0" borderId="3" xfId="0" applyBorder="1" applyAlignment="1">
      <alignment horizontal="left"/>
    </xf>
    <xf numFmtId="0" fontId="0" fillId="0" borderId="4" xfId="0" applyBorder="1"/>
    <xf numFmtId="0" fontId="0" fillId="0" borderId="19" xfId="0" applyBorder="1"/>
    <xf numFmtId="0" fontId="5" fillId="0" borderId="0" xfId="0" applyFont="1" applyBorder="1"/>
    <xf numFmtId="0" fontId="0" fillId="0" borderId="0" xfId="0" applyBorder="1" applyAlignment="1">
      <alignment horizontal="left"/>
    </xf>
    <xf numFmtId="0" fontId="0" fillId="0" borderId="20" xfId="0" applyBorder="1"/>
    <xf numFmtId="0" fontId="0" fillId="0" borderId="5" xfId="0" applyBorder="1"/>
    <xf numFmtId="0" fontId="0" fillId="0" borderId="6" xfId="0" applyBorder="1"/>
    <xf numFmtId="0" fontId="0" fillId="0" borderId="6" xfId="0" applyBorder="1" applyAlignment="1">
      <alignment horizontal="left"/>
    </xf>
    <xf numFmtId="0" fontId="0" fillId="0" borderId="7" xfId="0" applyBorder="1"/>
    <xf numFmtId="38" fontId="0" fillId="2" borderId="6" xfId="1" applyFont="1" applyFill="1" applyBorder="1" applyAlignment="1"/>
    <xf numFmtId="0" fontId="0" fillId="2" borderId="5" xfId="0" applyFill="1" applyBorder="1" applyAlignment="1">
      <alignment horizontal="center"/>
    </xf>
    <xf numFmtId="0" fontId="0" fillId="0" borderId="0" xfId="0" applyFill="1" applyBorder="1"/>
    <xf numFmtId="0" fontId="0" fillId="0" borderId="0" xfId="0" applyBorder="1" applyAlignment="1">
      <alignment horizontal="center"/>
    </xf>
    <xf numFmtId="0" fontId="0" fillId="0" borderId="0" xfId="0" applyBorder="1" applyAlignment="1">
      <alignment horizontal="left"/>
    </xf>
    <xf numFmtId="0" fontId="0" fillId="0" borderId="20" xfId="0" applyBorder="1" applyAlignment="1">
      <alignment horizontal="left"/>
    </xf>
    <xf numFmtId="0" fontId="0" fillId="0" borderId="20" xfId="0" applyBorder="1" applyAlignment="1">
      <alignment horizontal="center"/>
    </xf>
    <xf numFmtId="0" fontId="0" fillId="0" borderId="3" xfId="0" applyBorder="1" applyAlignment="1">
      <alignment horizontal="center"/>
    </xf>
    <xf numFmtId="0" fontId="0" fillId="2" borderId="6" xfId="0" applyFill="1" applyBorder="1" applyAlignment="1">
      <alignment horizontal="center"/>
    </xf>
    <xf numFmtId="0" fontId="4" fillId="0" borderId="0" xfId="0" applyFont="1" applyBorder="1"/>
    <xf numFmtId="0" fontId="0" fillId="0" borderId="42" xfId="0" applyBorder="1" applyAlignment="1">
      <alignment horizontal="right"/>
    </xf>
    <xf numFmtId="0" fontId="0" fillId="0" borderId="43" xfId="0" applyBorder="1" applyAlignment="1">
      <alignment horizontal="right"/>
    </xf>
    <xf numFmtId="0" fontId="0" fillId="0" borderId="44" xfId="0" applyBorder="1"/>
    <xf numFmtId="9" fontId="0" fillId="0" borderId="45" xfId="1" applyNumberFormat="1" applyFont="1" applyBorder="1" applyAlignment="1">
      <alignment horizontal="center"/>
    </xf>
    <xf numFmtId="9" fontId="0" fillId="0" borderId="46" xfId="1" applyNumberFormat="1" applyFont="1" applyBorder="1" applyAlignment="1">
      <alignment horizontal="center"/>
    </xf>
    <xf numFmtId="9" fontId="0" fillId="0" borderId="46" xfId="0" applyNumberFormat="1" applyBorder="1" applyAlignment="1">
      <alignment horizontal="center"/>
    </xf>
    <xf numFmtId="9" fontId="0" fillId="0" borderId="47" xfId="0" applyNumberFormat="1" applyBorder="1" applyAlignment="1">
      <alignment horizontal="center"/>
    </xf>
    <xf numFmtId="0" fontId="0" fillId="0" borderId="49" xfId="0" applyBorder="1"/>
    <xf numFmtId="0" fontId="0" fillId="0" borderId="51" xfId="0" applyBorder="1" applyAlignment="1">
      <alignment horizontal="right"/>
    </xf>
    <xf numFmtId="9" fontId="0" fillId="0" borderId="52" xfId="1" applyNumberFormat="1" applyFont="1" applyBorder="1" applyAlignment="1">
      <alignment horizontal="center"/>
    </xf>
    <xf numFmtId="0" fontId="0" fillId="0" borderId="17" xfId="0" applyBorder="1"/>
    <xf numFmtId="0" fontId="0" fillId="0" borderId="18" xfId="0" applyBorder="1"/>
    <xf numFmtId="0" fontId="0" fillId="0" borderId="47" xfId="0" applyBorder="1" applyAlignment="1">
      <alignment horizontal="right"/>
    </xf>
    <xf numFmtId="0" fontId="0" fillId="0" borderId="20" xfId="0" applyBorder="1" applyAlignment="1">
      <alignment horizontal="left"/>
    </xf>
    <xf numFmtId="38" fontId="0" fillId="0" borderId="8" xfId="1" applyFont="1" applyBorder="1" applyAlignment="1">
      <alignment horizontal="right"/>
    </xf>
    <xf numFmtId="0" fontId="5" fillId="0" borderId="2" xfId="0" applyFont="1" applyBorder="1"/>
    <xf numFmtId="0" fontId="5" fillId="0" borderId="3" xfId="0" applyFont="1" applyBorder="1"/>
    <xf numFmtId="0" fontId="9" fillId="0" borderId="0" xfId="0" applyFont="1" applyBorder="1"/>
    <xf numFmtId="38" fontId="0" fillId="0" borderId="42" xfId="1" applyFont="1" applyBorder="1" applyAlignment="1">
      <alignment horizontal="right"/>
    </xf>
    <xf numFmtId="0" fontId="10" fillId="0" borderId="1" xfId="0" applyFont="1" applyBorder="1" applyAlignment="1">
      <alignment horizontal="center" vertical="center"/>
    </xf>
    <xf numFmtId="0" fontId="10" fillId="0" borderId="18" xfId="0" applyFont="1" applyBorder="1" applyAlignment="1">
      <alignment horizontal="center" vertical="center"/>
    </xf>
    <xf numFmtId="0" fontId="11" fillId="0" borderId="48" xfId="0" applyFont="1" applyBorder="1"/>
    <xf numFmtId="0" fontId="11" fillId="0" borderId="16" xfId="0" applyFont="1" applyBorder="1"/>
    <xf numFmtId="0" fontId="0" fillId="0" borderId="0" xfId="0" applyFill="1" applyBorder="1" applyAlignment="1"/>
    <xf numFmtId="0" fontId="9" fillId="4" borderId="0" xfId="0" applyFont="1" applyFill="1" applyBorder="1"/>
    <xf numFmtId="0" fontId="9" fillId="4" borderId="0" xfId="0" applyFont="1" applyFill="1" applyBorder="1" applyAlignment="1">
      <alignment horizontal="center"/>
    </xf>
    <xf numFmtId="0" fontId="9" fillId="4" borderId="0" xfId="0" applyFont="1" applyFill="1" applyBorder="1" applyAlignment="1">
      <alignment horizontal="left"/>
    </xf>
    <xf numFmtId="0" fontId="0" fillId="0" borderId="0" xfId="0" applyBorder="1" applyAlignment="1">
      <alignment horizontal="left"/>
    </xf>
    <xf numFmtId="0" fontId="0" fillId="0" borderId="0"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8"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40" xfId="0"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0" fillId="0" borderId="41" xfId="0" applyBorder="1" applyAlignment="1">
      <alignment horizontal="left"/>
    </xf>
    <xf numFmtId="0" fontId="8" fillId="0" borderId="29"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8"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39" xfId="0" applyFont="1" applyBorder="1" applyAlignment="1">
      <alignment horizontal="center" vertical="center"/>
    </xf>
    <xf numFmtId="0" fontId="0" fillId="0" borderId="21" xfId="0" applyBorder="1" applyAlignment="1">
      <alignment horizontal="left"/>
    </xf>
    <xf numFmtId="0" fontId="0" fillId="0" borderId="22" xfId="0" applyBorder="1" applyAlignment="1">
      <alignment horizontal="left"/>
    </xf>
    <xf numFmtId="0" fontId="0" fillId="0" borderId="50"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14" fontId="0" fillId="3" borderId="0" xfId="0" applyNumberFormat="1" applyFill="1" applyBorder="1" applyAlignment="1">
      <alignment horizontal="center"/>
    </xf>
    <xf numFmtId="0" fontId="0" fillId="3" borderId="0" xfId="0" applyFill="1" applyBorder="1" applyAlignment="1">
      <alignment horizontal="center"/>
    </xf>
    <xf numFmtId="0" fontId="0" fillId="3" borderId="20" xfId="0" applyFill="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6"/>
  <sheetViews>
    <sheetView showGridLines="0" tabSelected="1" zoomScaleNormal="100" workbookViewId="0"/>
  </sheetViews>
  <sheetFormatPr defaultRowHeight="18.75"/>
  <cols>
    <col min="1" max="2" width="1.75" customWidth="1"/>
    <col min="3" max="3" width="5.75" customWidth="1"/>
    <col min="4" max="4" width="4.125" style="1" customWidth="1"/>
    <col min="5" max="5" width="4.875" customWidth="1"/>
    <col min="6" max="6" width="4.125" style="1" customWidth="1"/>
    <col min="7" max="7" width="4.625" customWidth="1"/>
    <col min="8" max="8" width="4.125" style="1" customWidth="1"/>
    <col min="9" max="9" width="4.875" customWidth="1"/>
    <col min="10" max="11" width="4.75" customWidth="1"/>
    <col min="12" max="12" width="12.125" customWidth="1"/>
    <col min="13" max="13" width="8.125" style="2" customWidth="1"/>
    <col min="14" max="14" width="14.5" customWidth="1"/>
    <col min="15" max="15" width="3.5" customWidth="1"/>
    <col min="16" max="16" width="2" customWidth="1"/>
  </cols>
  <sheetData>
    <row r="1" spans="2:15" ht="7.5" customHeight="1" thickBot="1"/>
    <row r="2" spans="2:15">
      <c r="B2" s="34"/>
      <c r="C2" s="35"/>
      <c r="D2" s="53"/>
      <c r="E2" s="35"/>
      <c r="F2" s="53"/>
      <c r="G2" s="35"/>
      <c r="H2" s="53"/>
      <c r="I2" s="35"/>
      <c r="J2" s="35"/>
      <c r="K2" s="35"/>
      <c r="L2" s="35"/>
      <c r="M2" s="36"/>
      <c r="N2" s="35"/>
      <c r="O2" s="37"/>
    </row>
    <row r="3" spans="2:15">
      <c r="B3" s="38"/>
      <c r="C3" s="19" t="s">
        <v>77</v>
      </c>
      <c r="D3" s="84"/>
      <c r="E3" s="19"/>
      <c r="F3" s="84"/>
      <c r="G3" s="19"/>
      <c r="H3" s="84"/>
      <c r="I3" s="19"/>
      <c r="J3" s="19"/>
      <c r="K3" s="19"/>
      <c r="L3" s="19"/>
      <c r="M3" s="83"/>
      <c r="N3" s="19"/>
      <c r="O3" s="41"/>
    </row>
    <row r="4" spans="2:15">
      <c r="B4" s="38"/>
      <c r="C4" s="19"/>
      <c r="D4" s="84"/>
      <c r="E4" s="19"/>
      <c r="F4" s="84"/>
      <c r="G4" s="19"/>
      <c r="H4" s="84"/>
      <c r="I4" s="19"/>
      <c r="J4" s="19"/>
      <c r="K4" s="19"/>
      <c r="L4" s="19"/>
      <c r="M4" s="83"/>
      <c r="N4" s="19"/>
      <c r="O4" s="41"/>
    </row>
    <row r="5" spans="2:15" ht="25.5">
      <c r="B5" s="38"/>
      <c r="C5" s="39" t="s">
        <v>78</v>
      </c>
      <c r="D5" s="49"/>
      <c r="E5" s="19"/>
      <c r="F5" s="49"/>
      <c r="G5" s="19"/>
      <c r="H5" s="49"/>
      <c r="I5" s="19"/>
      <c r="J5" s="19"/>
      <c r="K5" s="19"/>
      <c r="L5" s="19"/>
      <c r="M5" s="40"/>
      <c r="N5" s="19"/>
      <c r="O5" s="41"/>
    </row>
    <row r="6" spans="2:15">
      <c r="B6" s="38"/>
      <c r="C6" s="19" t="s">
        <v>69</v>
      </c>
      <c r="D6" s="49"/>
      <c r="E6" s="19"/>
      <c r="F6" s="49"/>
      <c r="G6" s="19"/>
      <c r="H6" s="49"/>
      <c r="I6" s="19"/>
      <c r="J6" s="19"/>
      <c r="K6" s="19"/>
      <c r="L6" s="19"/>
      <c r="M6" s="40"/>
      <c r="N6" s="19"/>
      <c r="O6" s="41"/>
    </row>
    <row r="7" spans="2:15">
      <c r="B7" s="38"/>
      <c r="C7" s="19" t="s">
        <v>70</v>
      </c>
      <c r="D7" s="49"/>
      <c r="E7" s="19"/>
      <c r="F7" s="49"/>
      <c r="G7" s="19"/>
      <c r="H7" s="49"/>
      <c r="I7" s="19"/>
      <c r="J7" s="19"/>
      <c r="K7" s="19"/>
      <c r="L7" s="19"/>
      <c r="M7" s="40"/>
      <c r="N7" s="19"/>
      <c r="O7" s="41"/>
    </row>
    <row r="8" spans="2:15">
      <c r="B8" s="38"/>
      <c r="C8" s="48" t="s">
        <v>20</v>
      </c>
      <c r="D8" s="49"/>
      <c r="E8" s="19"/>
      <c r="F8" s="49"/>
      <c r="G8" s="19"/>
      <c r="H8" s="49"/>
      <c r="I8" s="19"/>
      <c r="J8" s="19"/>
      <c r="K8" s="19"/>
      <c r="L8" s="19"/>
      <c r="M8" s="40"/>
      <c r="N8" s="19"/>
      <c r="O8" s="41"/>
    </row>
    <row r="9" spans="2:15">
      <c r="B9" s="38"/>
      <c r="C9" s="80" t="s">
        <v>71</v>
      </c>
      <c r="D9" s="81"/>
      <c r="E9" s="80"/>
      <c r="F9" s="81"/>
      <c r="G9" s="80"/>
      <c r="H9" s="81"/>
      <c r="I9" s="80"/>
      <c r="J9" s="80"/>
      <c r="K9" s="80"/>
      <c r="L9" s="80"/>
      <c r="M9" s="82"/>
      <c r="N9" s="19"/>
      <c r="O9" s="41"/>
    </row>
    <row r="10" spans="2:15" ht="9.9499999999999993" customHeight="1">
      <c r="B10" s="38"/>
      <c r="C10" s="48"/>
      <c r="D10" s="49"/>
      <c r="E10" s="19"/>
      <c r="F10" s="49"/>
      <c r="G10" s="19"/>
      <c r="H10" s="49"/>
      <c r="I10" s="19"/>
      <c r="J10" s="19"/>
      <c r="K10" s="19"/>
      <c r="L10" s="19"/>
      <c r="M10" s="40"/>
      <c r="N10" s="19"/>
      <c r="O10" s="41"/>
    </row>
    <row r="11" spans="2:15">
      <c r="B11" s="38"/>
      <c r="C11" s="19" t="s">
        <v>72</v>
      </c>
      <c r="D11" s="49"/>
      <c r="E11" s="19"/>
      <c r="F11" s="49"/>
      <c r="G11" s="19"/>
      <c r="H11" s="49"/>
      <c r="I11" s="19"/>
      <c r="J11" s="19"/>
      <c r="K11" s="19"/>
      <c r="L11" s="19"/>
      <c r="M11" s="40"/>
      <c r="N11" s="19"/>
      <c r="O11" s="41"/>
    </row>
    <row r="12" spans="2:15" ht="8.25" customHeight="1" thickBot="1">
      <c r="B12" s="38"/>
      <c r="C12" s="19"/>
      <c r="D12" s="49"/>
      <c r="E12" s="19"/>
      <c r="F12" s="49"/>
      <c r="G12" s="19"/>
      <c r="H12" s="49"/>
      <c r="I12" s="19"/>
      <c r="J12" s="19"/>
      <c r="K12" s="19"/>
      <c r="L12" s="19"/>
      <c r="M12" s="40"/>
      <c r="N12" s="19"/>
      <c r="O12" s="41"/>
    </row>
    <row r="13" spans="2:15" ht="31.7" customHeight="1">
      <c r="B13" s="38"/>
      <c r="C13" s="85" t="s">
        <v>10</v>
      </c>
      <c r="D13" s="86"/>
      <c r="E13" s="86"/>
      <c r="F13" s="86"/>
      <c r="G13" s="86"/>
      <c r="H13" s="86"/>
      <c r="I13" s="86"/>
      <c r="J13" s="86" t="s">
        <v>9</v>
      </c>
      <c r="K13" s="86"/>
      <c r="L13" s="87" t="s">
        <v>19</v>
      </c>
      <c r="M13" s="88"/>
      <c r="N13" s="19"/>
      <c r="O13" s="41"/>
    </row>
    <row r="14" spans="2:15" ht="19.5" thickBot="1">
      <c r="B14" s="38"/>
      <c r="C14" s="47" t="s">
        <v>5</v>
      </c>
      <c r="D14" s="54">
        <v>33</v>
      </c>
      <c r="E14" s="11" t="s">
        <v>7</v>
      </c>
      <c r="F14" s="54">
        <v>1</v>
      </c>
      <c r="G14" s="11" t="s">
        <v>2</v>
      </c>
      <c r="H14" s="54">
        <v>2</v>
      </c>
      <c r="I14" s="11" t="s">
        <v>1</v>
      </c>
      <c r="J14" s="11">
        <f>年齢計算!C8</f>
        <v>66</v>
      </c>
      <c r="K14" s="11" t="s">
        <v>11</v>
      </c>
      <c r="L14" s="46"/>
      <c r="M14" s="12" t="s">
        <v>17</v>
      </c>
      <c r="N14" s="19"/>
      <c r="O14" s="41"/>
    </row>
    <row r="15" spans="2:15" ht="19.5" thickBot="1">
      <c r="B15" s="38"/>
      <c r="C15" s="19"/>
      <c r="D15" s="49"/>
      <c r="E15" s="19"/>
      <c r="F15" s="49"/>
      <c r="G15" s="19"/>
      <c r="H15" s="49"/>
      <c r="I15" s="19"/>
      <c r="J15" s="19"/>
      <c r="K15" s="19"/>
      <c r="L15" s="19"/>
      <c r="M15" s="40"/>
      <c r="N15" s="19"/>
      <c r="O15" s="41"/>
    </row>
    <row r="16" spans="2:15" ht="38.25" customHeight="1" thickBot="1">
      <c r="B16" s="38"/>
      <c r="C16" s="89" t="s">
        <v>16</v>
      </c>
      <c r="D16" s="90"/>
      <c r="E16" s="90"/>
      <c r="F16" s="90"/>
      <c r="G16" s="90"/>
      <c r="H16" s="90"/>
      <c r="I16" s="90"/>
      <c r="J16" s="90"/>
      <c r="K16" s="90"/>
      <c r="L16" s="33">
        <f>雑所得計算!G16</f>
        <v>0</v>
      </c>
      <c r="M16" s="32" t="s">
        <v>17</v>
      </c>
      <c r="N16" s="19"/>
      <c r="O16" s="41"/>
    </row>
    <row r="17" spans="2:15" ht="13.7" customHeight="1">
      <c r="B17" s="38"/>
      <c r="C17" s="19"/>
      <c r="D17" s="49"/>
      <c r="E17" s="19"/>
      <c r="F17" s="49"/>
      <c r="G17" s="19"/>
      <c r="H17" s="49"/>
      <c r="I17" s="19"/>
      <c r="J17" s="19"/>
      <c r="K17" s="19"/>
      <c r="L17" s="19"/>
      <c r="M17" s="40"/>
      <c r="N17" s="19"/>
      <c r="O17" s="41"/>
    </row>
    <row r="18" spans="2:15" ht="18.95" customHeight="1">
      <c r="B18" s="38"/>
      <c r="C18" s="73" t="s">
        <v>79</v>
      </c>
      <c r="D18" s="49"/>
      <c r="E18" s="19"/>
      <c r="F18" s="49"/>
      <c r="G18" s="19"/>
      <c r="H18" s="49"/>
      <c r="I18" s="19"/>
      <c r="J18" s="19"/>
      <c r="K18" s="19"/>
      <c r="L18" s="19"/>
      <c r="M18" s="50"/>
      <c r="N18" s="19"/>
      <c r="O18" s="41"/>
    </row>
    <row r="19" spans="2:15" ht="18.95" customHeight="1">
      <c r="B19" s="38"/>
      <c r="C19" s="19" t="s">
        <v>73</v>
      </c>
      <c r="D19" s="49"/>
      <c r="E19" s="19"/>
      <c r="F19" s="49"/>
      <c r="G19" s="19"/>
      <c r="H19" s="49"/>
      <c r="I19" s="19"/>
      <c r="J19" s="19"/>
      <c r="K19" s="19"/>
      <c r="L19" s="19"/>
      <c r="M19" s="50"/>
      <c r="N19" s="19"/>
      <c r="O19" s="41"/>
    </row>
    <row r="20" spans="2:15" ht="23.25" customHeight="1">
      <c r="B20" s="38"/>
      <c r="C20" s="48" t="s">
        <v>74</v>
      </c>
      <c r="D20" s="49"/>
      <c r="E20" s="19"/>
      <c r="F20" s="49"/>
      <c r="G20" s="19"/>
      <c r="H20" s="49"/>
      <c r="I20" s="19"/>
      <c r="J20" s="19"/>
      <c r="K20" s="19"/>
      <c r="L20" s="19"/>
      <c r="M20" s="50"/>
      <c r="N20" s="19"/>
      <c r="O20" s="41"/>
    </row>
    <row r="21" spans="2:15" ht="23.25" customHeight="1">
      <c r="B21" s="38"/>
      <c r="C21" s="79" t="s">
        <v>80</v>
      </c>
      <c r="D21" s="49"/>
      <c r="E21" s="19"/>
      <c r="F21" s="49"/>
      <c r="G21" s="19"/>
      <c r="H21" s="49"/>
      <c r="I21" s="19"/>
      <c r="J21" s="19"/>
      <c r="K21" s="19"/>
      <c r="L21" s="19"/>
      <c r="M21" s="50"/>
      <c r="N21" s="19"/>
      <c r="O21" s="41"/>
    </row>
    <row r="22" spans="2:15" ht="5.25" customHeight="1">
      <c r="B22" s="38"/>
      <c r="C22" s="19"/>
      <c r="D22" s="49"/>
      <c r="E22" s="19"/>
      <c r="F22" s="49"/>
      <c r="G22" s="19"/>
      <c r="H22" s="49"/>
      <c r="I22" s="19"/>
      <c r="J22" s="19"/>
      <c r="K22" s="19"/>
      <c r="L22" s="19"/>
      <c r="M22" s="40"/>
      <c r="N22" s="19"/>
      <c r="O22" s="41"/>
    </row>
    <row r="23" spans="2:15">
      <c r="B23" s="38"/>
      <c r="C23" s="48" t="s">
        <v>75</v>
      </c>
      <c r="D23" s="49"/>
      <c r="E23" s="19"/>
      <c r="F23" s="49"/>
      <c r="G23" s="19"/>
      <c r="H23" s="49"/>
      <c r="I23" s="19"/>
      <c r="J23" s="19"/>
      <c r="K23" s="19"/>
      <c r="L23" s="19"/>
      <c r="M23" s="40"/>
      <c r="N23" s="19"/>
      <c r="O23" s="41"/>
    </row>
    <row r="24" spans="2:15">
      <c r="B24" s="38"/>
      <c r="C24" s="48" t="s">
        <v>76</v>
      </c>
      <c r="D24" s="49"/>
      <c r="E24" s="19"/>
      <c r="F24" s="49"/>
      <c r="G24" s="19"/>
      <c r="H24" s="49"/>
      <c r="I24" s="19"/>
      <c r="J24" s="19"/>
      <c r="K24" s="19"/>
      <c r="L24" s="19"/>
      <c r="M24" s="40"/>
      <c r="N24" s="19"/>
      <c r="O24" s="41"/>
    </row>
    <row r="25" spans="2:15">
      <c r="B25" s="38"/>
      <c r="C25" s="19"/>
      <c r="D25" s="49"/>
      <c r="E25" s="19"/>
      <c r="F25" s="49"/>
      <c r="G25" s="19"/>
      <c r="H25" s="49"/>
      <c r="I25" s="19"/>
      <c r="J25" s="19"/>
      <c r="K25" s="19"/>
      <c r="L25" s="19"/>
      <c r="M25" s="40"/>
      <c r="N25" s="19"/>
      <c r="O25" s="41"/>
    </row>
    <row r="26" spans="2:15" ht="19.5" thickBot="1">
      <c r="B26" s="42"/>
      <c r="C26" s="43"/>
      <c r="D26" s="11"/>
      <c r="E26" s="43"/>
      <c r="F26" s="11"/>
      <c r="G26" s="43"/>
      <c r="H26" s="11"/>
      <c r="I26" s="43"/>
      <c r="J26" s="43"/>
      <c r="K26" s="43"/>
      <c r="L26" s="43"/>
      <c r="M26" s="44"/>
      <c r="N26" s="43"/>
      <c r="O26" s="45"/>
    </row>
  </sheetData>
  <mergeCells count="4">
    <mergeCell ref="C13:I13"/>
    <mergeCell ref="J13:K13"/>
    <mergeCell ref="L13:M13"/>
    <mergeCell ref="C16:K16"/>
  </mergeCells>
  <phoneticPr fontId="2"/>
  <pageMargins left="0.54" right="0.25" top="1.24" bottom="0.75" header="0.66"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年齢計算!$B$3:$B$6</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GridLines="0" zoomScaleNormal="100" zoomScaleSheetLayoutView="85" workbookViewId="0">
      <selection activeCell="G21" sqref="G21:L21"/>
    </sheetView>
  </sheetViews>
  <sheetFormatPr defaultRowHeight="18.75"/>
  <cols>
    <col min="1" max="1" width="1.75" customWidth="1"/>
    <col min="2" max="2" width="1.375" customWidth="1"/>
    <col min="3" max="6" width="2.875" customWidth="1"/>
    <col min="7" max="11" width="5.5" customWidth="1"/>
    <col min="12" max="12" width="4" customWidth="1"/>
    <col min="13" max="13" width="8" customWidth="1"/>
    <col min="14" max="14" width="18.375" customWidth="1"/>
    <col min="15" max="15" width="2.125" customWidth="1"/>
  </cols>
  <sheetData>
    <row r="1" spans="2:16" ht="19.5" thickBot="1">
      <c r="B1" s="43"/>
      <c r="C1" s="43"/>
      <c r="D1" s="43"/>
      <c r="E1" s="43"/>
      <c r="F1" s="43"/>
      <c r="G1" s="43"/>
      <c r="H1" s="43"/>
      <c r="I1" s="43"/>
      <c r="J1" s="43"/>
      <c r="K1" s="43"/>
      <c r="L1" s="43"/>
      <c r="M1" s="43"/>
      <c r="N1" s="43"/>
      <c r="O1" s="43"/>
    </row>
    <row r="2" spans="2:16" ht="25.5">
      <c r="B2" s="71"/>
      <c r="C2" s="72" t="s">
        <v>28</v>
      </c>
      <c r="D2" s="35"/>
      <c r="E2" s="35"/>
      <c r="F2" s="35"/>
      <c r="G2" s="35"/>
      <c r="H2" s="35"/>
      <c r="I2" s="35"/>
      <c r="J2" s="35"/>
      <c r="K2" s="35"/>
      <c r="L2" s="35"/>
      <c r="M2" s="35"/>
      <c r="N2" s="35"/>
      <c r="O2" s="37"/>
      <c r="P2" s="19"/>
    </row>
    <row r="3" spans="2:16">
      <c r="B3" s="38"/>
      <c r="C3" s="19" t="s">
        <v>21</v>
      </c>
      <c r="D3" s="49"/>
      <c r="E3" s="19"/>
      <c r="F3" s="49"/>
      <c r="G3" s="19"/>
      <c r="H3" s="49"/>
      <c r="I3" s="19"/>
      <c r="J3" s="19"/>
      <c r="K3" s="19"/>
      <c r="L3" s="19"/>
      <c r="M3" s="40"/>
      <c r="N3" s="19"/>
      <c r="O3" s="41"/>
    </row>
    <row r="4" spans="2:16" ht="9" customHeight="1">
      <c r="B4" s="38"/>
      <c r="C4" s="19"/>
      <c r="D4" s="49"/>
      <c r="E4" s="19"/>
      <c r="F4" s="49"/>
      <c r="G4" s="19"/>
      <c r="H4" s="49"/>
      <c r="I4" s="19"/>
      <c r="J4" s="19"/>
      <c r="K4" s="19"/>
      <c r="L4" s="19"/>
      <c r="M4" s="40"/>
      <c r="N4" s="19"/>
      <c r="O4" s="41"/>
    </row>
    <row r="5" spans="2:16" ht="19.5">
      <c r="B5" s="38"/>
      <c r="C5" s="55" t="s">
        <v>26</v>
      </c>
      <c r="D5" s="49"/>
      <c r="E5" s="19"/>
      <c r="F5" s="49"/>
      <c r="G5" s="19"/>
      <c r="H5" s="49"/>
      <c r="I5" s="19"/>
      <c r="J5" s="19"/>
      <c r="K5" s="19"/>
      <c r="L5" s="19"/>
      <c r="M5" s="40"/>
      <c r="N5" s="19"/>
      <c r="O5" s="41"/>
    </row>
    <row r="6" spans="2:16" ht="7.5" customHeight="1">
      <c r="B6" s="38"/>
      <c r="C6" s="19"/>
      <c r="D6" s="49"/>
      <c r="E6" s="19"/>
      <c r="F6" s="49"/>
      <c r="G6" s="19"/>
      <c r="H6" s="49"/>
      <c r="I6" s="19"/>
      <c r="J6" s="19"/>
      <c r="K6" s="19"/>
      <c r="L6" s="19"/>
      <c r="M6" s="40"/>
      <c r="N6" s="19"/>
      <c r="O6" s="41"/>
    </row>
    <row r="7" spans="2:16">
      <c r="B7" s="38"/>
      <c r="C7" s="73" t="s">
        <v>59</v>
      </c>
      <c r="D7" s="49"/>
      <c r="E7" s="19"/>
      <c r="F7" s="49"/>
      <c r="G7" s="19"/>
      <c r="H7" s="49"/>
      <c r="I7" s="19"/>
      <c r="J7" s="19"/>
      <c r="K7" s="19"/>
      <c r="L7" s="19"/>
      <c r="M7" s="40"/>
      <c r="N7" s="19"/>
      <c r="O7" s="41"/>
    </row>
    <row r="8" spans="2:16" ht="7.5" customHeight="1" thickBot="1">
      <c r="B8" s="38"/>
      <c r="C8" s="19"/>
      <c r="D8" s="49"/>
      <c r="E8" s="19"/>
      <c r="F8" s="49"/>
      <c r="G8" s="19"/>
      <c r="H8" s="49"/>
      <c r="I8" s="19"/>
      <c r="J8" s="19"/>
      <c r="K8" s="19"/>
      <c r="L8" s="19"/>
      <c r="M8" s="40"/>
      <c r="N8" s="19"/>
      <c r="O8" s="41"/>
    </row>
    <row r="9" spans="2:16" ht="19.5" thickBot="1">
      <c r="B9" s="38"/>
      <c r="C9" s="109" t="s">
        <v>22</v>
      </c>
      <c r="D9" s="110"/>
      <c r="E9" s="110"/>
      <c r="F9" s="110"/>
      <c r="G9" s="110"/>
      <c r="H9" s="110"/>
      <c r="I9" s="110"/>
      <c r="J9" s="110"/>
      <c r="K9" s="110"/>
      <c r="L9" s="110"/>
      <c r="M9" s="110"/>
      <c r="N9" s="111"/>
      <c r="O9" s="52"/>
    </row>
    <row r="10" spans="2:16" ht="42" customHeight="1" thickBot="1">
      <c r="B10" s="38"/>
      <c r="C10" s="112" t="s">
        <v>23</v>
      </c>
      <c r="D10" s="113"/>
      <c r="E10" s="113"/>
      <c r="F10" s="114"/>
      <c r="G10" s="115" t="s">
        <v>24</v>
      </c>
      <c r="H10" s="116"/>
      <c r="I10" s="116"/>
      <c r="J10" s="116"/>
      <c r="K10" s="116"/>
      <c r="L10" s="117"/>
      <c r="M10" s="75" t="s">
        <v>25</v>
      </c>
      <c r="N10" s="76" t="s">
        <v>27</v>
      </c>
      <c r="O10" s="51"/>
    </row>
    <row r="11" spans="2:16" ht="19.5" thickBot="1">
      <c r="B11" s="38"/>
      <c r="C11" s="91" t="s">
        <v>38</v>
      </c>
      <c r="D11" s="92"/>
      <c r="E11" s="92"/>
      <c r="F11" s="93"/>
      <c r="G11" s="77" t="s">
        <v>60</v>
      </c>
      <c r="H11" s="58"/>
      <c r="I11" s="58"/>
      <c r="J11" s="58"/>
      <c r="K11" s="58"/>
      <c r="L11" s="58"/>
      <c r="M11" s="58"/>
      <c r="N11" s="63"/>
      <c r="O11" s="41"/>
    </row>
    <row r="12" spans="2:16">
      <c r="B12" s="38"/>
      <c r="C12" s="94"/>
      <c r="D12" s="95"/>
      <c r="E12" s="95"/>
      <c r="F12" s="96"/>
      <c r="G12" s="118" t="s">
        <v>29</v>
      </c>
      <c r="H12" s="119"/>
      <c r="I12" s="119"/>
      <c r="J12" s="119"/>
      <c r="K12" s="119"/>
      <c r="L12" s="120"/>
      <c r="M12" s="59">
        <v>1</v>
      </c>
      <c r="N12" s="64" t="s">
        <v>34</v>
      </c>
      <c r="O12" s="41"/>
    </row>
    <row r="13" spans="2:16">
      <c r="B13" s="38"/>
      <c r="C13" s="94"/>
      <c r="D13" s="95"/>
      <c r="E13" s="95"/>
      <c r="F13" s="96"/>
      <c r="G13" s="103" t="s">
        <v>30</v>
      </c>
      <c r="H13" s="104"/>
      <c r="I13" s="104"/>
      <c r="J13" s="104"/>
      <c r="K13" s="104"/>
      <c r="L13" s="105"/>
      <c r="M13" s="60">
        <v>0.75</v>
      </c>
      <c r="N13" s="56" t="s">
        <v>35</v>
      </c>
      <c r="O13" s="41"/>
    </row>
    <row r="14" spans="2:16">
      <c r="B14" s="38"/>
      <c r="C14" s="94"/>
      <c r="D14" s="95"/>
      <c r="E14" s="95"/>
      <c r="F14" s="96"/>
      <c r="G14" s="103" t="s">
        <v>31</v>
      </c>
      <c r="H14" s="104"/>
      <c r="I14" s="104"/>
      <c r="J14" s="104"/>
      <c r="K14" s="104"/>
      <c r="L14" s="105"/>
      <c r="M14" s="61">
        <v>0.85</v>
      </c>
      <c r="N14" s="56" t="s">
        <v>46</v>
      </c>
      <c r="O14" s="41"/>
    </row>
    <row r="15" spans="2:16">
      <c r="B15" s="38"/>
      <c r="C15" s="94"/>
      <c r="D15" s="95"/>
      <c r="E15" s="95"/>
      <c r="F15" s="96"/>
      <c r="G15" s="103" t="s">
        <v>32</v>
      </c>
      <c r="H15" s="104"/>
      <c r="I15" s="104"/>
      <c r="J15" s="104"/>
      <c r="K15" s="104"/>
      <c r="L15" s="105"/>
      <c r="M15" s="61">
        <v>0.95</v>
      </c>
      <c r="N15" s="56" t="s">
        <v>36</v>
      </c>
      <c r="O15" s="41"/>
    </row>
    <row r="16" spans="2:16" ht="19.5" thickBot="1">
      <c r="B16" s="38"/>
      <c r="C16" s="97"/>
      <c r="D16" s="98"/>
      <c r="E16" s="98"/>
      <c r="F16" s="99"/>
      <c r="G16" s="106" t="s">
        <v>33</v>
      </c>
      <c r="H16" s="107"/>
      <c r="I16" s="107"/>
      <c r="J16" s="107"/>
      <c r="K16" s="107"/>
      <c r="L16" s="108"/>
      <c r="M16" s="62">
        <v>1</v>
      </c>
      <c r="N16" s="57" t="s">
        <v>37</v>
      </c>
      <c r="O16" s="41"/>
    </row>
    <row r="17" spans="2:15" ht="19.5" thickBot="1">
      <c r="B17" s="38"/>
      <c r="C17" s="91" t="s">
        <v>39</v>
      </c>
      <c r="D17" s="92"/>
      <c r="E17" s="92"/>
      <c r="F17" s="93"/>
      <c r="G17" s="78" t="s">
        <v>61</v>
      </c>
      <c r="H17" s="66"/>
      <c r="I17" s="66"/>
      <c r="J17" s="66"/>
      <c r="K17" s="66"/>
      <c r="L17" s="66"/>
      <c r="M17" s="66"/>
      <c r="N17" s="67"/>
      <c r="O17" s="41"/>
    </row>
    <row r="18" spans="2:15">
      <c r="B18" s="38"/>
      <c r="C18" s="94"/>
      <c r="D18" s="95"/>
      <c r="E18" s="95"/>
      <c r="F18" s="96"/>
      <c r="G18" s="100" t="s">
        <v>40</v>
      </c>
      <c r="H18" s="101"/>
      <c r="I18" s="101"/>
      <c r="J18" s="101"/>
      <c r="K18" s="101"/>
      <c r="L18" s="102"/>
      <c r="M18" s="65">
        <v>1</v>
      </c>
      <c r="N18" s="70" t="s">
        <v>41</v>
      </c>
      <c r="O18" s="41"/>
    </row>
    <row r="19" spans="2:15">
      <c r="B19" s="38"/>
      <c r="C19" s="94"/>
      <c r="D19" s="95"/>
      <c r="E19" s="95"/>
      <c r="F19" s="96"/>
      <c r="G19" s="103" t="s">
        <v>62</v>
      </c>
      <c r="H19" s="104"/>
      <c r="I19" s="104"/>
      <c r="J19" s="104"/>
      <c r="K19" s="104"/>
      <c r="L19" s="105"/>
      <c r="M19" s="60">
        <v>0.75</v>
      </c>
      <c r="N19" s="56" t="s">
        <v>35</v>
      </c>
      <c r="O19" s="41"/>
    </row>
    <row r="20" spans="2:15">
      <c r="B20" s="38"/>
      <c r="C20" s="94"/>
      <c r="D20" s="95"/>
      <c r="E20" s="95"/>
      <c r="F20" s="96"/>
      <c r="G20" s="103" t="s">
        <v>31</v>
      </c>
      <c r="H20" s="104"/>
      <c r="I20" s="104"/>
      <c r="J20" s="104"/>
      <c r="K20" s="104"/>
      <c r="L20" s="105"/>
      <c r="M20" s="61">
        <v>0.85</v>
      </c>
      <c r="N20" s="74" t="s">
        <v>46</v>
      </c>
      <c r="O20" s="41"/>
    </row>
    <row r="21" spans="2:15">
      <c r="B21" s="38"/>
      <c r="C21" s="94"/>
      <c r="D21" s="95"/>
      <c r="E21" s="95"/>
      <c r="F21" s="96"/>
      <c r="G21" s="103" t="s">
        <v>32</v>
      </c>
      <c r="H21" s="104"/>
      <c r="I21" s="104"/>
      <c r="J21" s="104"/>
      <c r="K21" s="104"/>
      <c r="L21" s="105"/>
      <c r="M21" s="61">
        <v>0.95</v>
      </c>
      <c r="N21" s="56" t="s">
        <v>36</v>
      </c>
      <c r="O21" s="41"/>
    </row>
    <row r="22" spans="2:15" ht="19.5" thickBot="1">
      <c r="B22" s="38"/>
      <c r="C22" s="97"/>
      <c r="D22" s="98"/>
      <c r="E22" s="98"/>
      <c r="F22" s="99"/>
      <c r="G22" s="106" t="s">
        <v>33</v>
      </c>
      <c r="H22" s="107"/>
      <c r="I22" s="107"/>
      <c r="J22" s="107"/>
      <c r="K22" s="107"/>
      <c r="L22" s="108"/>
      <c r="M22" s="62">
        <v>1</v>
      </c>
      <c r="N22" s="68" t="s">
        <v>37</v>
      </c>
      <c r="O22" s="41"/>
    </row>
    <row r="23" spans="2:15" ht="19.5" thickBot="1">
      <c r="B23" s="38"/>
      <c r="C23" s="19"/>
      <c r="D23" s="19"/>
      <c r="E23" s="19"/>
      <c r="F23" s="19"/>
      <c r="G23" s="19"/>
      <c r="H23" s="19"/>
      <c r="I23" s="19"/>
      <c r="J23" s="19"/>
      <c r="K23" s="19"/>
      <c r="L23" s="19"/>
      <c r="M23" s="19"/>
      <c r="N23" s="19"/>
      <c r="O23" s="41"/>
    </row>
    <row r="24" spans="2:15" ht="19.5" thickBot="1">
      <c r="B24" s="38"/>
      <c r="C24" s="109" t="s">
        <v>42</v>
      </c>
      <c r="D24" s="110"/>
      <c r="E24" s="110"/>
      <c r="F24" s="110"/>
      <c r="G24" s="110"/>
      <c r="H24" s="110"/>
      <c r="I24" s="110"/>
      <c r="J24" s="110"/>
      <c r="K24" s="110"/>
      <c r="L24" s="110"/>
      <c r="M24" s="110"/>
      <c r="N24" s="111"/>
      <c r="O24" s="52"/>
    </row>
    <row r="25" spans="2:15" ht="36.950000000000003" customHeight="1" thickBot="1">
      <c r="B25" s="38"/>
      <c r="C25" s="112" t="s">
        <v>23</v>
      </c>
      <c r="D25" s="113"/>
      <c r="E25" s="113"/>
      <c r="F25" s="114"/>
      <c r="G25" s="115" t="s">
        <v>24</v>
      </c>
      <c r="H25" s="116"/>
      <c r="I25" s="116"/>
      <c r="J25" s="116"/>
      <c r="K25" s="116"/>
      <c r="L25" s="117"/>
      <c r="M25" s="75" t="s">
        <v>25</v>
      </c>
      <c r="N25" s="76" t="s">
        <v>27</v>
      </c>
      <c r="O25" s="69"/>
    </row>
    <row r="26" spans="2:15" ht="19.5" thickBot="1">
      <c r="B26" s="38"/>
      <c r="C26" s="91" t="s">
        <v>38</v>
      </c>
      <c r="D26" s="92"/>
      <c r="E26" s="92"/>
      <c r="F26" s="93"/>
      <c r="G26" s="77" t="s">
        <v>63</v>
      </c>
      <c r="H26" s="58"/>
      <c r="I26" s="58"/>
      <c r="J26" s="58"/>
      <c r="K26" s="58"/>
      <c r="L26" s="58"/>
      <c r="M26" s="58"/>
      <c r="N26" s="63"/>
      <c r="O26" s="41"/>
    </row>
    <row r="27" spans="2:15">
      <c r="B27" s="38"/>
      <c r="C27" s="94"/>
      <c r="D27" s="95"/>
      <c r="E27" s="95"/>
      <c r="F27" s="96"/>
      <c r="G27" s="118" t="s">
        <v>43</v>
      </c>
      <c r="H27" s="119"/>
      <c r="I27" s="119"/>
      <c r="J27" s="119"/>
      <c r="K27" s="119"/>
      <c r="L27" s="120"/>
      <c r="M27" s="59">
        <v>1</v>
      </c>
      <c r="N27" s="64" t="s">
        <v>44</v>
      </c>
      <c r="O27" s="41"/>
    </row>
    <row r="28" spans="2:15">
      <c r="B28" s="38"/>
      <c r="C28" s="94"/>
      <c r="D28" s="95"/>
      <c r="E28" s="95"/>
      <c r="F28" s="96"/>
      <c r="G28" s="103" t="s">
        <v>30</v>
      </c>
      <c r="H28" s="104"/>
      <c r="I28" s="104"/>
      <c r="J28" s="104"/>
      <c r="K28" s="104"/>
      <c r="L28" s="105"/>
      <c r="M28" s="60">
        <v>0.75</v>
      </c>
      <c r="N28" s="56" t="s">
        <v>45</v>
      </c>
      <c r="O28" s="41"/>
    </row>
    <row r="29" spans="2:15">
      <c r="B29" s="38"/>
      <c r="C29" s="94"/>
      <c r="D29" s="95"/>
      <c r="E29" s="95"/>
      <c r="F29" s="96"/>
      <c r="G29" s="103" t="s">
        <v>31</v>
      </c>
      <c r="H29" s="104"/>
      <c r="I29" s="104"/>
      <c r="J29" s="104"/>
      <c r="K29" s="104"/>
      <c r="L29" s="105"/>
      <c r="M29" s="61">
        <v>0.85</v>
      </c>
      <c r="N29" s="56" t="s">
        <v>47</v>
      </c>
      <c r="O29" s="41"/>
    </row>
    <row r="30" spans="2:15">
      <c r="B30" s="38"/>
      <c r="C30" s="94"/>
      <c r="D30" s="95"/>
      <c r="E30" s="95"/>
      <c r="F30" s="96"/>
      <c r="G30" s="103" t="s">
        <v>32</v>
      </c>
      <c r="H30" s="104"/>
      <c r="I30" s="104"/>
      <c r="J30" s="104"/>
      <c r="K30" s="104"/>
      <c r="L30" s="105"/>
      <c r="M30" s="61">
        <v>0.95</v>
      </c>
      <c r="N30" s="56" t="s">
        <v>48</v>
      </c>
      <c r="O30" s="41"/>
    </row>
    <row r="31" spans="2:15" ht="19.5" thickBot="1">
      <c r="B31" s="38"/>
      <c r="C31" s="97"/>
      <c r="D31" s="98"/>
      <c r="E31" s="98"/>
      <c r="F31" s="99"/>
      <c r="G31" s="106" t="s">
        <v>33</v>
      </c>
      <c r="H31" s="107"/>
      <c r="I31" s="107"/>
      <c r="J31" s="107"/>
      <c r="K31" s="107"/>
      <c r="L31" s="108"/>
      <c r="M31" s="62">
        <v>1</v>
      </c>
      <c r="N31" s="57" t="s">
        <v>49</v>
      </c>
      <c r="O31" s="41"/>
    </row>
    <row r="32" spans="2:15" ht="19.5" thickBot="1">
      <c r="B32" s="38"/>
      <c r="C32" s="91" t="s">
        <v>39</v>
      </c>
      <c r="D32" s="92"/>
      <c r="E32" s="92"/>
      <c r="F32" s="93"/>
      <c r="G32" s="78" t="s">
        <v>64</v>
      </c>
      <c r="H32" s="66"/>
      <c r="I32" s="66"/>
      <c r="J32" s="66"/>
      <c r="K32" s="66"/>
      <c r="L32" s="66"/>
      <c r="M32" s="66"/>
      <c r="N32" s="67"/>
      <c r="O32" s="41"/>
    </row>
    <row r="33" spans="2:15">
      <c r="B33" s="38"/>
      <c r="C33" s="94"/>
      <c r="D33" s="95"/>
      <c r="E33" s="95"/>
      <c r="F33" s="96"/>
      <c r="G33" s="100" t="s">
        <v>65</v>
      </c>
      <c r="H33" s="101"/>
      <c r="I33" s="101"/>
      <c r="J33" s="101"/>
      <c r="K33" s="101"/>
      <c r="L33" s="102"/>
      <c r="M33" s="65">
        <v>1</v>
      </c>
      <c r="N33" s="70" t="s">
        <v>50</v>
      </c>
      <c r="O33" s="41"/>
    </row>
    <row r="34" spans="2:15">
      <c r="B34" s="38"/>
      <c r="C34" s="94"/>
      <c r="D34" s="95"/>
      <c r="E34" s="95"/>
      <c r="F34" s="96"/>
      <c r="G34" s="103" t="s">
        <v>62</v>
      </c>
      <c r="H34" s="104"/>
      <c r="I34" s="104"/>
      <c r="J34" s="104"/>
      <c r="K34" s="104"/>
      <c r="L34" s="105"/>
      <c r="M34" s="60">
        <v>0.75</v>
      </c>
      <c r="N34" s="56" t="s">
        <v>45</v>
      </c>
      <c r="O34" s="41"/>
    </row>
    <row r="35" spans="2:15">
      <c r="B35" s="38"/>
      <c r="C35" s="94"/>
      <c r="D35" s="95"/>
      <c r="E35" s="95"/>
      <c r="F35" s="96"/>
      <c r="G35" s="103" t="s">
        <v>31</v>
      </c>
      <c r="H35" s="104"/>
      <c r="I35" s="104"/>
      <c r="J35" s="104"/>
      <c r="K35" s="104"/>
      <c r="L35" s="105"/>
      <c r="M35" s="61">
        <v>0.85</v>
      </c>
      <c r="N35" s="56" t="s">
        <v>47</v>
      </c>
      <c r="O35" s="41"/>
    </row>
    <row r="36" spans="2:15">
      <c r="B36" s="38"/>
      <c r="C36" s="94"/>
      <c r="D36" s="95"/>
      <c r="E36" s="95"/>
      <c r="F36" s="96"/>
      <c r="G36" s="103" t="s">
        <v>32</v>
      </c>
      <c r="H36" s="104"/>
      <c r="I36" s="104"/>
      <c r="J36" s="104"/>
      <c r="K36" s="104"/>
      <c r="L36" s="105"/>
      <c r="M36" s="61">
        <v>0.95</v>
      </c>
      <c r="N36" s="56" t="s">
        <v>48</v>
      </c>
      <c r="O36" s="41"/>
    </row>
    <row r="37" spans="2:15" ht="19.5" thickBot="1">
      <c r="B37" s="38"/>
      <c r="C37" s="97"/>
      <c r="D37" s="98"/>
      <c r="E37" s="98"/>
      <c r="F37" s="99"/>
      <c r="G37" s="106" t="s">
        <v>33</v>
      </c>
      <c r="H37" s="107"/>
      <c r="I37" s="107"/>
      <c r="J37" s="107"/>
      <c r="K37" s="107"/>
      <c r="L37" s="108"/>
      <c r="M37" s="62">
        <v>1</v>
      </c>
      <c r="N37" s="57" t="s">
        <v>49</v>
      </c>
      <c r="O37" s="41"/>
    </row>
    <row r="38" spans="2:15" ht="19.5" thickBot="1">
      <c r="B38" s="38"/>
      <c r="C38" s="19"/>
      <c r="D38" s="19"/>
      <c r="E38" s="19"/>
      <c r="F38" s="19"/>
      <c r="G38" s="19"/>
      <c r="H38" s="19"/>
      <c r="I38" s="19"/>
      <c r="J38" s="19"/>
      <c r="K38" s="19"/>
      <c r="L38" s="19"/>
      <c r="M38" s="19"/>
      <c r="N38" s="19"/>
      <c r="O38" s="41"/>
    </row>
    <row r="39" spans="2:15" ht="19.5" thickBot="1">
      <c r="B39" s="38"/>
      <c r="C39" s="109" t="s">
        <v>51</v>
      </c>
      <c r="D39" s="110"/>
      <c r="E39" s="110"/>
      <c r="F39" s="110"/>
      <c r="G39" s="110"/>
      <c r="H39" s="110"/>
      <c r="I39" s="110"/>
      <c r="J39" s="110"/>
      <c r="K39" s="110"/>
      <c r="L39" s="110"/>
      <c r="M39" s="110"/>
      <c r="N39" s="111"/>
      <c r="O39" s="52"/>
    </row>
    <row r="40" spans="2:15" ht="36.950000000000003" customHeight="1" thickBot="1">
      <c r="B40" s="38"/>
      <c r="C40" s="112" t="s">
        <v>23</v>
      </c>
      <c r="D40" s="113"/>
      <c r="E40" s="113"/>
      <c r="F40" s="114"/>
      <c r="G40" s="115" t="s">
        <v>24</v>
      </c>
      <c r="H40" s="116"/>
      <c r="I40" s="116"/>
      <c r="J40" s="116"/>
      <c r="K40" s="116"/>
      <c r="L40" s="117"/>
      <c r="M40" s="75" t="s">
        <v>25</v>
      </c>
      <c r="N40" s="76" t="s">
        <v>27</v>
      </c>
      <c r="O40" s="69"/>
    </row>
    <row r="41" spans="2:15" ht="19.5" thickBot="1">
      <c r="B41" s="38"/>
      <c r="C41" s="91" t="s">
        <v>38</v>
      </c>
      <c r="D41" s="92"/>
      <c r="E41" s="92"/>
      <c r="F41" s="93"/>
      <c r="G41" s="77" t="s">
        <v>66</v>
      </c>
      <c r="H41" s="58"/>
      <c r="I41" s="58"/>
      <c r="J41" s="58"/>
      <c r="K41" s="58"/>
      <c r="L41" s="58"/>
      <c r="M41" s="58"/>
      <c r="N41" s="63"/>
      <c r="O41" s="41"/>
    </row>
    <row r="42" spans="2:15">
      <c r="B42" s="38"/>
      <c r="C42" s="94"/>
      <c r="D42" s="95"/>
      <c r="E42" s="95"/>
      <c r="F42" s="96"/>
      <c r="G42" s="118" t="s">
        <v>52</v>
      </c>
      <c r="H42" s="119"/>
      <c r="I42" s="119"/>
      <c r="J42" s="119"/>
      <c r="K42" s="119"/>
      <c r="L42" s="120"/>
      <c r="M42" s="59">
        <v>1</v>
      </c>
      <c r="N42" s="64" t="s">
        <v>53</v>
      </c>
      <c r="O42" s="41"/>
    </row>
    <row r="43" spans="2:15">
      <c r="B43" s="38"/>
      <c r="C43" s="94"/>
      <c r="D43" s="95"/>
      <c r="E43" s="95"/>
      <c r="F43" s="96"/>
      <c r="G43" s="103" t="s">
        <v>30</v>
      </c>
      <c r="H43" s="104"/>
      <c r="I43" s="104"/>
      <c r="J43" s="104"/>
      <c r="K43" s="104"/>
      <c r="L43" s="105"/>
      <c r="M43" s="60">
        <v>0.75</v>
      </c>
      <c r="N43" s="56" t="s">
        <v>54</v>
      </c>
      <c r="O43" s="41"/>
    </row>
    <row r="44" spans="2:15">
      <c r="B44" s="38"/>
      <c r="C44" s="94"/>
      <c r="D44" s="95"/>
      <c r="E44" s="95"/>
      <c r="F44" s="96"/>
      <c r="G44" s="103" t="s">
        <v>31</v>
      </c>
      <c r="H44" s="104"/>
      <c r="I44" s="104"/>
      <c r="J44" s="104"/>
      <c r="K44" s="104"/>
      <c r="L44" s="105"/>
      <c r="M44" s="61">
        <v>0.85</v>
      </c>
      <c r="N44" s="56" t="s">
        <v>55</v>
      </c>
      <c r="O44" s="41"/>
    </row>
    <row r="45" spans="2:15">
      <c r="B45" s="38"/>
      <c r="C45" s="94"/>
      <c r="D45" s="95"/>
      <c r="E45" s="95"/>
      <c r="F45" s="96"/>
      <c r="G45" s="103" t="s">
        <v>32</v>
      </c>
      <c r="H45" s="104"/>
      <c r="I45" s="104"/>
      <c r="J45" s="104"/>
      <c r="K45" s="104"/>
      <c r="L45" s="105"/>
      <c r="M45" s="61">
        <v>0.95</v>
      </c>
      <c r="N45" s="56" t="s">
        <v>56</v>
      </c>
      <c r="O45" s="41"/>
    </row>
    <row r="46" spans="2:15" ht="19.5" thickBot="1">
      <c r="B46" s="38"/>
      <c r="C46" s="97"/>
      <c r="D46" s="98"/>
      <c r="E46" s="98"/>
      <c r="F46" s="99"/>
      <c r="G46" s="106" t="s">
        <v>33</v>
      </c>
      <c r="H46" s="107"/>
      <c r="I46" s="107"/>
      <c r="J46" s="107"/>
      <c r="K46" s="107"/>
      <c r="L46" s="108"/>
      <c r="M46" s="62">
        <v>1</v>
      </c>
      <c r="N46" s="57" t="s">
        <v>57</v>
      </c>
      <c r="O46" s="41"/>
    </row>
    <row r="47" spans="2:15" ht="19.5" thickBot="1">
      <c r="B47" s="38"/>
      <c r="C47" s="91" t="s">
        <v>39</v>
      </c>
      <c r="D47" s="92"/>
      <c r="E47" s="92"/>
      <c r="F47" s="93"/>
      <c r="G47" s="78" t="s">
        <v>67</v>
      </c>
      <c r="H47" s="66"/>
      <c r="I47" s="66"/>
      <c r="J47" s="66"/>
      <c r="K47" s="66"/>
      <c r="L47" s="66"/>
      <c r="M47" s="66"/>
      <c r="N47" s="67"/>
      <c r="O47" s="41"/>
    </row>
    <row r="48" spans="2:15">
      <c r="B48" s="38"/>
      <c r="C48" s="94"/>
      <c r="D48" s="95"/>
      <c r="E48" s="95"/>
      <c r="F48" s="96"/>
      <c r="G48" s="100" t="s">
        <v>68</v>
      </c>
      <c r="H48" s="101"/>
      <c r="I48" s="101"/>
      <c r="J48" s="101"/>
      <c r="K48" s="101"/>
      <c r="L48" s="102"/>
      <c r="M48" s="65">
        <v>1</v>
      </c>
      <c r="N48" s="70" t="s">
        <v>58</v>
      </c>
      <c r="O48" s="41"/>
    </row>
    <row r="49" spans="2:15">
      <c r="B49" s="38"/>
      <c r="C49" s="94"/>
      <c r="D49" s="95"/>
      <c r="E49" s="95"/>
      <c r="F49" s="96"/>
      <c r="G49" s="103" t="s">
        <v>62</v>
      </c>
      <c r="H49" s="104"/>
      <c r="I49" s="104"/>
      <c r="J49" s="104"/>
      <c r="K49" s="104"/>
      <c r="L49" s="105"/>
      <c r="M49" s="60">
        <v>0.75</v>
      </c>
      <c r="N49" s="56" t="s">
        <v>54</v>
      </c>
      <c r="O49" s="41"/>
    </row>
    <row r="50" spans="2:15">
      <c r="B50" s="38"/>
      <c r="C50" s="94"/>
      <c r="D50" s="95"/>
      <c r="E50" s="95"/>
      <c r="F50" s="96"/>
      <c r="G50" s="103" t="s">
        <v>31</v>
      </c>
      <c r="H50" s="104"/>
      <c r="I50" s="104"/>
      <c r="J50" s="104"/>
      <c r="K50" s="104"/>
      <c r="L50" s="105"/>
      <c r="M50" s="61">
        <v>0.85</v>
      </c>
      <c r="N50" s="56" t="s">
        <v>55</v>
      </c>
      <c r="O50" s="41"/>
    </row>
    <row r="51" spans="2:15">
      <c r="B51" s="38"/>
      <c r="C51" s="94"/>
      <c r="D51" s="95"/>
      <c r="E51" s="95"/>
      <c r="F51" s="96"/>
      <c r="G51" s="103" t="s">
        <v>32</v>
      </c>
      <c r="H51" s="104"/>
      <c r="I51" s="104"/>
      <c r="J51" s="104"/>
      <c r="K51" s="104"/>
      <c r="L51" s="105"/>
      <c r="M51" s="61">
        <v>0.95</v>
      </c>
      <c r="N51" s="56" t="s">
        <v>56</v>
      </c>
      <c r="O51" s="41"/>
    </row>
    <row r="52" spans="2:15" ht="19.5" thickBot="1">
      <c r="B52" s="38"/>
      <c r="C52" s="97"/>
      <c r="D52" s="98"/>
      <c r="E52" s="98"/>
      <c r="F52" s="99"/>
      <c r="G52" s="106" t="s">
        <v>33</v>
      </c>
      <c r="H52" s="107"/>
      <c r="I52" s="107"/>
      <c r="J52" s="107"/>
      <c r="K52" s="107"/>
      <c r="L52" s="108"/>
      <c r="M52" s="62">
        <v>1</v>
      </c>
      <c r="N52" s="57" t="s">
        <v>57</v>
      </c>
      <c r="O52" s="41"/>
    </row>
    <row r="53" spans="2:15">
      <c r="B53" s="38"/>
      <c r="C53" s="19"/>
      <c r="D53" s="19"/>
      <c r="E53" s="19"/>
      <c r="F53" s="19"/>
      <c r="G53" s="19"/>
      <c r="H53" s="19"/>
      <c r="I53" s="19"/>
      <c r="J53" s="19"/>
      <c r="K53" s="19"/>
      <c r="L53" s="19"/>
      <c r="M53" s="19"/>
      <c r="N53" s="19"/>
      <c r="O53" s="41"/>
    </row>
    <row r="54" spans="2:15" ht="19.5" thickBot="1">
      <c r="B54" s="42"/>
      <c r="C54" s="43"/>
      <c r="D54" s="43"/>
      <c r="E54" s="43"/>
      <c r="F54" s="43"/>
      <c r="G54" s="43"/>
      <c r="H54" s="43"/>
      <c r="I54" s="43"/>
      <c r="J54" s="43"/>
      <c r="K54" s="43"/>
      <c r="L54" s="43"/>
      <c r="M54" s="43"/>
      <c r="N54" s="43"/>
      <c r="O54" s="45"/>
    </row>
  </sheetData>
  <mergeCells count="45">
    <mergeCell ref="G15:L15"/>
    <mergeCell ref="G16:L16"/>
    <mergeCell ref="C11:F16"/>
    <mergeCell ref="C17:F22"/>
    <mergeCell ref="G22:L22"/>
    <mergeCell ref="G18:L18"/>
    <mergeCell ref="G19:L19"/>
    <mergeCell ref="G20:L20"/>
    <mergeCell ref="G21:L21"/>
    <mergeCell ref="G14:L14"/>
    <mergeCell ref="C9:N9"/>
    <mergeCell ref="C10:F10"/>
    <mergeCell ref="G10:L10"/>
    <mergeCell ref="G12:L12"/>
    <mergeCell ref="G13:L13"/>
    <mergeCell ref="C24:N24"/>
    <mergeCell ref="C25:F25"/>
    <mergeCell ref="G25:L25"/>
    <mergeCell ref="C26:F31"/>
    <mergeCell ref="G27:L27"/>
    <mergeCell ref="G28:L28"/>
    <mergeCell ref="G29:L29"/>
    <mergeCell ref="G30:L30"/>
    <mergeCell ref="G31:L31"/>
    <mergeCell ref="C32:F37"/>
    <mergeCell ref="G33:L33"/>
    <mergeCell ref="G34:L34"/>
    <mergeCell ref="G35:L35"/>
    <mergeCell ref="G36:L36"/>
    <mergeCell ref="G37:L37"/>
    <mergeCell ref="C39:N39"/>
    <mergeCell ref="C40:F40"/>
    <mergeCell ref="G40:L40"/>
    <mergeCell ref="C41:F46"/>
    <mergeCell ref="G42:L42"/>
    <mergeCell ref="G43:L43"/>
    <mergeCell ref="G44:L44"/>
    <mergeCell ref="G45:L45"/>
    <mergeCell ref="G46:L46"/>
    <mergeCell ref="C47:F52"/>
    <mergeCell ref="G48:L48"/>
    <mergeCell ref="G49:L49"/>
    <mergeCell ref="G50:L50"/>
    <mergeCell ref="G51:L51"/>
    <mergeCell ref="G52:L52"/>
  </mergeCells>
  <phoneticPr fontId="2"/>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
  <sheetViews>
    <sheetView topLeftCell="K1" workbookViewId="0">
      <selection activeCell="K1" sqref="K1:K1048576"/>
    </sheetView>
  </sheetViews>
  <sheetFormatPr defaultRowHeight="18.75"/>
  <cols>
    <col min="1" max="2" width="9" hidden="1" customWidth="1"/>
    <col min="3" max="9" width="7.625" hidden="1" customWidth="1"/>
    <col min="10" max="10" width="9" hidden="1" customWidth="1"/>
    <col min="11" max="12" width="9" customWidth="1"/>
  </cols>
  <sheetData>
    <row r="1" spans="2:9" ht="19.5" thickBot="1"/>
    <row r="2" spans="2:9">
      <c r="B2" s="34"/>
      <c r="C2" s="121" t="s">
        <v>6</v>
      </c>
      <c r="D2" s="121"/>
      <c r="E2" s="121"/>
      <c r="F2" s="121"/>
      <c r="G2" s="121"/>
      <c r="H2" s="121"/>
      <c r="I2" s="122"/>
    </row>
    <row r="3" spans="2:9">
      <c r="B3" s="38"/>
      <c r="C3" s="19" t="str">
        <f>入力シート!C14</f>
        <v>昭和</v>
      </c>
      <c r="D3" s="19">
        <f>入力シート!D14</f>
        <v>33</v>
      </c>
      <c r="E3" s="19" t="s">
        <v>7</v>
      </c>
      <c r="F3" s="19">
        <f>入力シート!F14</f>
        <v>1</v>
      </c>
      <c r="G3" s="19" t="s">
        <v>2</v>
      </c>
      <c r="H3" s="19">
        <f>入力シート!H14</f>
        <v>2</v>
      </c>
      <c r="I3" s="41" t="s">
        <v>1</v>
      </c>
    </row>
    <row r="4" spans="2:9">
      <c r="B4" s="38" t="s">
        <v>3</v>
      </c>
      <c r="C4" s="123" t="str">
        <f>C3&amp;D3&amp;E3&amp;F3&amp;G3&amp;H3&amp;I3</f>
        <v>昭和33年1月2日</v>
      </c>
      <c r="D4" s="123"/>
      <c r="E4" s="123"/>
      <c r="F4" s="123"/>
      <c r="G4" s="123"/>
      <c r="H4" s="123"/>
      <c r="I4" s="124"/>
    </row>
    <row r="5" spans="2:9">
      <c r="B5" s="38" t="s">
        <v>4</v>
      </c>
      <c r="C5" s="123" t="s">
        <v>8</v>
      </c>
      <c r="D5" s="123"/>
      <c r="E5" s="123"/>
      <c r="F5" s="123"/>
      <c r="G5" s="123"/>
      <c r="H5" s="123"/>
      <c r="I5" s="124"/>
    </row>
    <row r="6" spans="2:9">
      <c r="B6" s="38" t="s">
        <v>5</v>
      </c>
      <c r="C6" s="125">
        <v>45658</v>
      </c>
      <c r="D6" s="125"/>
      <c r="E6" s="126"/>
      <c r="F6" s="126"/>
      <c r="G6" s="126"/>
      <c r="H6" s="126"/>
      <c r="I6" s="127"/>
    </row>
    <row r="7" spans="2:9">
      <c r="B7" s="38"/>
      <c r="C7" s="123" t="s">
        <v>9</v>
      </c>
      <c r="D7" s="123"/>
      <c r="E7" s="123"/>
      <c r="F7" s="123"/>
      <c r="G7" s="123"/>
      <c r="H7" s="123"/>
      <c r="I7" s="124"/>
    </row>
    <row r="8" spans="2:9" ht="19.5" thickBot="1">
      <c r="B8" s="42"/>
      <c r="C8" s="128">
        <f>DATEDIF(C4,C6,"y")</f>
        <v>66</v>
      </c>
      <c r="D8" s="128"/>
      <c r="E8" s="128"/>
      <c r="F8" s="128"/>
      <c r="G8" s="128"/>
      <c r="H8" s="128"/>
      <c r="I8" s="129"/>
    </row>
  </sheetData>
  <sheetProtection sheet="1" objects="1" scenarios="1"/>
  <mergeCells count="6">
    <mergeCell ref="C2:I2"/>
    <mergeCell ref="C4:I4"/>
    <mergeCell ref="C5:I5"/>
    <mergeCell ref="C6:I6"/>
    <mergeCell ref="C8:I8"/>
    <mergeCell ref="C7:I7"/>
  </mergeCells>
  <phoneticPr fontId="2"/>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topLeftCell="S1" workbookViewId="0">
      <selection activeCell="AE16" sqref="AE16"/>
    </sheetView>
  </sheetViews>
  <sheetFormatPr defaultRowHeight="18.75"/>
  <cols>
    <col min="1" max="1" width="0" hidden="1" customWidth="1"/>
    <col min="2" max="3" width="10.5" hidden="1" customWidth="1"/>
    <col min="4" max="4" width="9.125" hidden="1" customWidth="1"/>
    <col min="5" max="5" width="10.375" hidden="1" customWidth="1"/>
    <col min="6" max="6" width="0" hidden="1" customWidth="1"/>
    <col min="7" max="7" width="9.5" style="5" hidden="1" customWidth="1"/>
    <col min="8" max="9" width="0" hidden="1" customWidth="1"/>
    <col min="10" max="11" width="10.5" hidden="1" customWidth="1"/>
    <col min="12" max="12" width="9.125" hidden="1" customWidth="1"/>
    <col min="13" max="13" width="9.5" hidden="1" customWidth="1"/>
    <col min="14" max="18" width="0" hidden="1" customWidth="1"/>
  </cols>
  <sheetData>
    <row r="1" spans="2:15" ht="19.5" thickBot="1">
      <c r="B1" t="s">
        <v>18</v>
      </c>
    </row>
    <row r="2" spans="2:15" ht="19.5" thickBot="1">
      <c r="B2" s="3">
        <f>入力シート!J14</f>
        <v>66</v>
      </c>
    </row>
    <row r="3" spans="2:15">
      <c r="B3" t="s">
        <v>12</v>
      </c>
      <c r="J3" t="s">
        <v>13</v>
      </c>
    </row>
    <row r="4" spans="2:15" ht="19.5" thickBot="1">
      <c r="B4" t="s">
        <v>0</v>
      </c>
      <c r="J4" t="s">
        <v>14</v>
      </c>
    </row>
    <row r="5" spans="2:15" ht="19.5" thickBot="1">
      <c r="B5" s="6">
        <f>入力シート!L14</f>
        <v>0</v>
      </c>
      <c r="C5" s="4"/>
      <c r="D5" s="4"/>
      <c r="E5" s="4"/>
      <c r="J5" s="6">
        <f>入力シート!L14</f>
        <v>0</v>
      </c>
      <c r="K5" s="4"/>
      <c r="L5" s="4"/>
    </row>
    <row r="6" spans="2:15">
      <c r="B6" s="16">
        <v>1</v>
      </c>
      <c r="C6" s="13">
        <v>600000</v>
      </c>
      <c r="D6" s="13">
        <f>B5-600000</f>
        <v>-600000</v>
      </c>
      <c r="E6" s="13">
        <f>MAX(B5-C6,0)</f>
        <v>0</v>
      </c>
      <c r="F6" s="14" t="b">
        <f t="shared" ref="F6:F11" si="0">IF($B$5&gt;=B6,$B$5&lt;=C6)</f>
        <v>0</v>
      </c>
      <c r="G6" s="15" t="str">
        <f t="shared" ref="G6:G11" si="1">IF(F6=TRUE,E6,"0")</f>
        <v>0</v>
      </c>
      <c r="J6" s="16">
        <v>1</v>
      </c>
      <c r="K6" s="13">
        <v>1100000</v>
      </c>
      <c r="L6" s="13">
        <f>J5-1100000</f>
        <v>-1100000</v>
      </c>
      <c r="M6" s="13">
        <f>MAX(J5-K6,0)</f>
        <v>0</v>
      </c>
      <c r="N6" s="14" t="b">
        <f>IF($J$5&gt;=J6,$J$5&lt;=K6)</f>
        <v>0</v>
      </c>
      <c r="O6" s="15" t="str">
        <f>IF(N6=TRUE,M6,"0")</f>
        <v>0</v>
      </c>
    </row>
    <row r="7" spans="2:15">
      <c r="B7" s="16">
        <v>600001</v>
      </c>
      <c r="C7" s="17">
        <v>1299999</v>
      </c>
      <c r="D7" s="18">
        <v>1</v>
      </c>
      <c r="E7" s="17">
        <f>$B$5*D7-600000</f>
        <v>-600000</v>
      </c>
      <c r="F7" s="19" t="b">
        <f t="shared" si="0"/>
        <v>0</v>
      </c>
      <c r="G7" s="20" t="str">
        <f t="shared" si="1"/>
        <v>0</v>
      </c>
      <c r="J7" s="16">
        <v>1100001</v>
      </c>
      <c r="K7" s="17">
        <v>3299999</v>
      </c>
      <c r="L7" s="18">
        <v>1</v>
      </c>
      <c r="M7" s="17">
        <f>$J$5*L7-1100000</f>
        <v>-1100000</v>
      </c>
      <c r="N7" s="19" t="b">
        <f>IF($J$5&gt;=J7,$J$5&lt;=K7)</f>
        <v>0</v>
      </c>
      <c r="O7" s="20" t="str">
        <f t="shared" ref="O7:O11" si="2">IF(N7=TRUE,M7,"0")</f>
        <v>0</v>
      </c>
    </row>
    <row r="8" spans="2:15">
      <c r="B8" s="16">
        <v>1300000</v>
      </c>
      <c r="C8" s="17">
        <v>4099999</v>
      </c>
      <c r="D8" s="18">
        <v>0.75</v>
      </c>
      <c r="E8" s="17">
        <f>$B$5*D8-275000</f>
        <v>-275000</v>
      </c>
      <c r="F8" s="19" t="b">
        <f t="shared" si="0"/>
        <v>0</v>
      </c>
      <c r="G8" s="20" t="str">
        <f t="shared" si="1"/>
        <v>0</v>
      </c>
      <c r="J8" s="16">
        <v>3300000</v>
      </c>
      <c r="K8" s="17">
        <v>4099999</v>
      </c>
      <c r="L8" s="18">
        <v>0.75</v>
      </c>
      <c r="M8" s="17">
        <f>$J$5*L8-275000</f>
        <v>-275000</v>
      </c>
      <c r="N8" s="19" t="b">
        <f t="shared" ref="N8:N11" si="3">IF($J$5&gt;=J8,$J$5&lt;=K8)</f>
        <v>0</v>
      </c>
      <c r="O8" s="20" t="str">
        <f t="shared" si="2"/>
        <v>0</v>
      </c>
    </row>
    <row r="9" spans="2:15">
      <c r="B9" s="21">
        <v>4100000</v>
      </c>
      <c r="C9" s="7">
        <v>7699999</v>
      </c>
      <c r="D9" s="22">
        <v>0.85</v>
      </c>
      <c r="E9" s="17">
        <f>$B$5*D9-685000</f>
        <v>-685000</v>
      </c>
      <c r="F9" s="19" t="b">
        <f t="shared" si="0"/>
        <v>0</v>
      </c>
      <c r="G9" s="20" t="str">
        <f t="shared" si="1"/>
        <v>0</v>
      </c>
      <c r="J9" s="16">
        <v>4100000</v>
      </c>
      <c r="K9" s="17">
        <v>7699999</v>
      </c>
      <c r="L9" s="18">
        <v>0.85</v>
      </c>
      <c r="M9" s="17">
        <f>$J$5*L9-685000</f>
        <v>-685000</v>
      </c>
      <c r="N9" s="19" t="b">
        <f t="shared" si="3"/>
        <v>0</v>
      </c>
      <c r="O9" s="20" t="str">
        <f t="shared" si="2"/>
        <v>0</v>
      </c>
    </row>
    <row r="10" spans="2:15">
      <c r="B10" s="21">
        <v>7700000</v>
      </c>
      <c r="C10" s="7">
        <v>9999999</v>
      </c>
      <c r="D10" s="22">
        <v>0.95</v>
      </c>
      <c r="E10" s="17">
        <f>$B$5*D10-1455000</f>
        <v>-1455000</v>
      </c>
      <c r="F10" s="19" t="b">
        <f t="shared" si="0"/>
        <v>0</v>
      </c>
      <c r="G10" s="20" t="str">
        <f t="shared" si="1"/>
        <v>0</v>
      </c>
      <c r="J10" s="16">
        <v>7700000</v>
      </c>
      <c r="K10" s="17">
        <v>9999999</v>
      </c>
      <c r="L10" s="18">
        <v>0.95</v>
      </c>
      <c r="M10" s="17">
        <f>$J$5*L10-1455000</f>
        <v>-1455000</v>
      </c>
      <c r="N10" s="19" t="b">
        <f t="shared" si="3"/>
        <v>0</v>
      </c>
      <c r="O10" s="20" t="str">
        <f t="shared" si="2"/>
        <v>0</v>
      </c>
    </row>
    <row r="11" spans="2:15" ht="19.5" thickBot="1">
      <c r="B11" s="23">
        <v>10000000</v>
      </c>
      <c r="C11" s="24">
        <v>20000000</v>
      </c>
      <c r="D11" s="25">
        <v>1</v>
      </c>
      <c r="E11" s="26">
        <f>$B$5*D11-1955000</f>
        <v>-1955000</v>
      </c>
      <c r="F11" s="27" t="b">
        <f t="shared" si="0"/>
        <v>0</v>
      </c>
      <c r="G11" s="20" t="str">
        <f t="shared" si="1"/>
        <v>0</v>
      </c>
      <c r="J11" s="28">
        <v>10000000</v>
      </c>
      <c r="K11" s="26">
        <v>20000000</v>
      </c>
      <c r="L11" s="29">
        <v>1</v>
      </c>
      <c r="M11" s="26">
        <f>$J$5*L11-1955000</f>
        <v>-1955000</v>
      </c>
      <c r="N11" s="27" t="b">
        <f t="shared" si="3"/>
        <v>0</v>
      </c>
      <c r="O11" s="20" t="str">
        <f t="shared" si="2"/>
        <v>0</v>
      </c>
    </row>
    <row r="12" spans="2:15" ht="19.5" thickBot="1">
      <c r="D12" s="8"/>
      <c r="F12" s="1" t="s">
        <v>15</v>
      </c>
      <c r="G12" s="10">
        <f>SUM(G6:G11)</f>
        <v>0</v>
      </c>
      <c r="N12" s="1" t="s">
        <v>15</v>
      </c>
      <c r="O12" s="9">
        <f>SUM(O6:O11)</f>
        <v>0</v>
      </c>
    </row>
    <row r="13" spans="2:15">
      <c r="B13" s="7"/>
      <c r="C13" s="7"/>
    </row>
    <row r="14" spans="2:15">
      <c r="B14" s="30">
        <v>0</v>
      </c>
      <c r="C14" s="31">
        <v>64</v>
      </c>
      <c r="D14" s="14"/>
      <c r="E14" s="14"/>
      <c r="F14" s="14" t="b">
        <f>IF($B$2&gt;=B14,$B$2&lt;=C14)</f>
        <v>0</v>
      </c>
      <c r="G14" s="15" t="str">
        <f>IF(F14=TRUE,G12,"0")</f>
        <v>0</v>
      </c>
    </row>
    <row r="15" spans="2:15" ht="19.5" thickBot="1">
      <c r="B15" s="23">
        <v>65</v>
      </c>
      <c r="C15" s="24">
        <v>120</v>
      </c>
      <c r="D15" s="27"/>
      <c r="E15" s="27"/>
      <c r="F15" s="27" t="b">
        <f>IF($B$2&gt;=B15,$B$2&lt;=C15)</f>
        <v>1</v>
      </c>
      <c r="G15" s="20">
        <f>IF(F15=TRUE,O12,"0")</f>
        <v>0</v>
      </c>
    </row>
    <row r="16" spans="2:15" ht="19.5" thickBot="1">
      <c r="F16" s="1" t="s">
        <v>15</v>
      </c>
      <c r="G16" s="10">
        <f>SUM(G14:G15)</f>
        <v>0</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公的年金等に係る雑所得の金額の計算方法</vt:lpstr>
      <vt:lpstr>年齢計算</vt:lpstr>
      <vt:lpstr>雑所得計算</vt:lpstr>
      <vt:lpstr>公的年金等に係る雑所得の金額の計算方法!Print_Area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2024-10-01T00:15:07Z</dcterms:modified>
</cp:coreProperties>
</file>